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 M A P A S\T   O   D   O\Erendira\Informacion financiera 1er t 2023\ESTADOS E INFORMES CONTABLES\"/>
    </mc:Choice>
  </mc:AlternateContent>
  <bookViews>
    <workbookView xWindow="-120" yWindow="-120" windowWidth="20730" windowHeight="1116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EAA!$A$1:$F$29</definedName>
  </definedNames>
  <calcPr calcId="152511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l="1"/>
  <c r="C3" i="2"/>
  <c r="E12" i="2"/>
  <c r="F12" i="2"/>
  <c r="D3" i="2"/>
  <c r="E4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<sst xmlns="http://schemas.openxmlformats.org/spreadsheetml/2006/main" count="27" uniqueCount="27">
  <si>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</si>
  <si>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</si>
  <si>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</si>
  <si>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</si>
  <si>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</si>
  <si>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</si>
  <si>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</si>
  <si>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</si>
  <si>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</si>
  <si>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</si>
  <si>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</si>
  <si>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</si>
  <si>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</si>
  <si>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</si>
  <si>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</si>
  <si>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</si>
  <si>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</si>
  <si>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</si>
  <si>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</si>
  <si>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</si>
  <si>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</si>
  <si>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</si>
  <si>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</si>
  <si>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</si>
  <si>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</si>
  <si>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</si>
  <si>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Comité Municipal de Agua Potable y Alcantarillado de Salamanca, Guanajuato.
Estado Analítico del Activo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</si>
</sst>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4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3" fillId="0" borderId="4" xfId="8" applyFont="1" applyBorder="1" applyAlignment="1">
      <alignment horizontal="left" vertical="top" indent="1"/>
    </xf>
    <xf numFmtId="0" fontId="3" fillId="0" borderId="4" xfId="8" applyFont="1" applyBorder="1" applyAlignment="1">
      <alignment horizontal="left" vertical="top" indent="2"/>
    </xf>
    <xf numFmtId="0" fontId="4" fillId="0" borderId="4" xfId="8" applyFont="1" applyBorder="1" applyAlignment="1">
      <alignment horizontal="left" vertical="top" indent="2"/>
    </xf>
    <xf numFmtId="0" fontId="2" fillId="0" borderId="0" xfId="8" applyAlignment="1" applyProtection="1">
      <alignment horizontal="left" vertical="top" inden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Border="1" applyAlignment="1" applyProtection="1">
      <alignment wrapText="1"/>
      <protection locked="0"/>
    </xf>
    <xf numFmtId="0" fontId="3" fillId="2" borderId="4" xfId="8" applyFont="1" applyFill="1" applyBorder="1" applyAlignment="1">
      <alignment horizontal="center" vertical="center" wrapText="1"/>
    </xf>
    <xf numFmtId="4" fontId="3" fillId="2" borderId="4" xfId="8" applyNumberFormat="1" applyFont="1" applyFill="1" applyBorder="1" applyAlignment="1">
      <alignment horizontal="center" vertical="center" wrapText="1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24">
    <cellStyle name="Euro" xfId="1"/>
    <cellStyle name="Millares 2" xfId="2"/>
    <cellStyle name="Millares 2 10" xfId="61"/>
    <cellStyle name="Millares 2 11" xfId="52"/>
    <cellStyle name="Millares 2 12" xfId="43"/>
    <cellStyle name="Millares 2 13" xfId="34"/>
    <cellStyle name="Millares 2 14" xfId="25"/>
    <cellStyle name="Millares 2 15" xfId="16"/>
    <cellStyle name="Millares 2 2" xfId="3"/>
    <cellStyle name="Millares 2 2 10" xfId="44"/>
    <cellStyle name="Millares 2 2 11" xfId="35"/>
    <cellStyle name="Millares 2 2 12" xfId="26"/>
    <cellStyle name="Millares 2 2 13" xfId="17"/>
    <cellStyle name="Millares 2 2 2" xfId="116"/>
    <cellStyle name="Millares 2 2 3" xfId="107"/>
    <cellStyle name="Millares 2 2 4" xfId="98"/>
    <cellStyle name="Millares 2 2 5" xfId="89"/>
    <cellStyle name="Millares 2 2 6" xfId="80"/>
    <cellStyle name="Millares 2 2 7" xfId="71"/>
    <cellStyle name="Millares 2 2 8" xfId="62"/>
    <cellStyle name="Millares 2 2 9" xfId="53"/>
    <cellStyle name="Millares 2 3" xfId="4"/>
    <cellStyle name="Millares 2 3 10" xfId="45"/>
    <cellStyle name="Millares 2 3 11" xfId="36"/>
    <cellStyle name="Millares 2 3 12" xfId="27"/>
    <cellStyle name="Millares 2 3 13" xfId="18"/>
    <cellStyle name="Millares 2 3 2" xfId="117"/>
    <cellStyle name="Millares 2 3 3" xfId="108"/>
    <cellStyle name="Millares 2 3 4" xfId="99"/>
    <cellStyle name="Millares 2 3 5" xfId="90"/>
    <cellStyle name="Millares 2 3 6" xfId="81"/>
    <cellStyle name="Millares 2 3 7" xfId="72"/>
    <cellStyle name="Millares 2 3 8" xfId="63"/>
    <cellStyle name="Millares 2 3 9" xfId="54"/>
    <cellStyle name="Millares 2 4" xfId="115"/>
    <cellStyle name="Millares 2 5" xfId="106"/>
    <cellStyle name="Millares 2 6" xfId="97"/>
    <cellStyle name="Millares 2 7" xfId="88"/>
    <cellStyle name="Millares 2 8" xfId="79"/>
    <cellStyle name="Millares 2 9" xfId="70"/>
    <cellStyle name="Millares 3" xfId="5"/>
    <cellStyle name="Millares 3 10" xfId="46"/>
    <cellStyle name="Millares 3 11" xfId="37"/>
    <cellStyle name="Millares 3 12" xfId="28"/>
    <cellStyle name="Millares 3 13" xfId="19"/>
    <cellStyle name="Millares 3 2" xfId="118"/>
    <cellStyle name="Millares 3 3" xfId="109"/>
    <cellStyle name="Millares 3 4" xfId="100"/>
    <cellStyle name="Millares 3 5" xfId="91"/>
    <cellStyle name="Millares 3 6" xfId="82"/>
    <cellStyle name="Millares 3 7" xfId="73"/>
    <cellStyle name="Millares 3 8" xfId="64"/>
    <cellStyle name="Millares 3 9" xfId="55"/>
    <cellStyle name="Moneda 2" xfId="6"/>
    <cellStyle name="Moneda 2 10" xfId="47"/>
    <cellStyle name="Moneda 2 11" xfId="38"/>
    <cellStyle name="Moneda 2 12" xfId="29"/>
    <cellStyle name="Moneda 2 13" xfId="20"/>
    <cellStyle name="Moneda 2 2" xfId="119"/>
    <cellStyle name="Moneda 2 3" xfId="110"/>
    <cellStyle name="Moneda 2 4" xfId="101"/>
    <cellStyle name="Moneda 2 5" xfId="92"/>
    <cellStyle name="Moneda 2 6" xfId="83"/>
    <cellStyle name="Moneda 2 7" xfId="74"/>
    <cellStyle name="Moneda 2 8" xfId="65"/>
    <cellStyle name="Moneda 2 9" xfId="56"/>
    <cellStyle name="Normal" xfId="0" builtinId="0"/>
    <cellStyle name="Normal 2" xfId="7"/>
    <cellStyle name="Normal 2 10" xfId="57"/>
    <cellStyle name="Normal 2 11" xfId="48"/>
    <cellStyle name="Normal 2 12" xfId="39"/>
    <cellStyle name="Normal 2 13" xfId="30"/>
    <cellStyle name="Normal 2 14" xfId="21"/>
    <cellStyle name="Normal 2 2" xfId="8"/>
    <cellStyle name="Normal 2 3" xfId="120"/>
    <cellStyle name="Normal 2 4" xfId="111"/>
    <cellStyle name="Normal 2 5" xfId="102"/>
    <cellStyle name="Normal 2 6" xfId="93"/>
    <cellStyle name="Normal 2 7" xfId="84"/>
    <cellStyle name="Normal 2 8" xfId="75"/>
    <cellStyle name="Normal 2 9" xfId="66"/>
    <cellStyle name="Normal 3" xfId="9"/>
    <cellStyle name="Normal 3 10" xfId="49"/>
    <cellStyle name="Normal 3 11" xfId="40"/>
    <cellStyle name="Normal 3 12" xfId="31"/>
    <cellStyle name="Normal 3 13" xfId="22"/>
    <cellStyle name="Normal 3 2" xfId="121"/>
    <cellStyle name="Normal 3 3" xfId="112"/>
    <cellStyle name="Normal 3 4" xfId="103"/>
    <cellStyle name="Normal 3 5" xfId="94"/>
    <cellStyle name="Normal 3 6" xfId="85"/>
    <cellStyle name="Normal 3 7" xfId="76"/>
    <cellStyle name="Normal 3 8" xfId="67"/>
    <cellStyle name="Normal 3 9" xfId="58"/>
    <cellStyle name="Normal 4" xfId="10"/>
    <cellStyle name="Normal 4 2" xfId="11"/>
    <cellStyle name="Normal 5" xfId="12"/>
    <cellStyle name="Normal 5 2" xfId="13"/>
    <cellStyle name="Normal 6" xfId="14"/>
    <cellStyle name="Normal 6 10" xfId="59"/>
    <cellStyle name="Normal 6 11" xfId="50"/>
    <cellStyle name="Normal 6 12" xfId="41"/>
    <cellStyle name="Normal 6 13" xfId="32"/>
    <cellStyle name="Normal 6 14" xfId="23"/>
    <cellStyle name="Normal 6 2" xfId="15"/>
    <cellStyle name="Normal 6 2 10" xfId="51"/>
    <cellStyle name="Normal 6 2 11" xfId="42"/>
    <cellStyle name="Normal 6 2 12" xfId="33"/>
    <cellStyle name="Normal 6 2 13" xfId="24"/>
    <cellStyle name="Normal 6 2 2" xfId="123"/>
    <cellStyle name="Normal 6 2 3" xfId="114"/>
    <cellStyle name="Normal 6 2 4" xfId="105"/>
    <cellStyle name="Normal 6 2 5" xfId="96"/>
    <cellStyle name="Normal 6 2 6" xfId="87"/>
    <cellStyle name="Normal 6 2 7" xfId="78"/>
    <cellStyle name="Normal 6 2 8" xfId="69"/>
    <cellStyle name="Normal 6 2 9" xfId="60"/>
    <cellStyle name="Normal 6 3" xfId="122"/>
    <cellStyle name="Normal 6 4" xfId="113"/>
    <cellStyle name="Normal 6 5" xfId="104"/>
    <cellStyle name="Normal 6 6" xfId="95"/>
    <cellStyle name="Normal 6 7" xfId="86"/>
    <cellStyle name="Normal 6 8" xfId="77"/>
    <cellStyle name="Normal 6 9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962025</xdr:colOff>
      <xdr:row>0</xdr:row>
      <xdr:rowOff>19050</xdr:rowOff>
    </xdr:from>
    <xdr:to>
      <xdr:col>0</xdr:col>
      <xdr:colOff>1513713</xdr:colOff>
      <xdr:row>0</xdr:row>
      <xdr:rowOff>564642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" y="19050"/>
          <a:ext cx="551688" cy="545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Normal="100" workbookViewId="0">
      <pane ySplit="2" topLeftCell="A3" activePane="bottomLeft" state="frozen"/>
      <selection pane="bottomLeft" activeCell="A28" sqref="A28:A31"/>
    </sheetView>
  </sheetViews>
  <sheetFormatPr baseColWidth="10" defaultColWidth="12" defaultRowHeight="11.25" x14ac:dyDescent="0.2"/>
  <cols>
    <col min="1" max="1" width="65.83203125" style="1" customWidth="1"/>
    <col min="2" max="2" width="24.6640625" style="1" customWidth="1"/>
    <col min="3" max="4" width="24.1640625" style="1" customWidth="1"/>
    <col min="5" max="5" width="25.1640625" style="1" customWidth="1"/>
    <col min="6" max="6" width="26.3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9" t="s">
        <v>3</v>
      </c>
      <c r="B2" s="10" t="s">
        <v>20</v>
      </c>
      <c r="C2" s="10" t="s">
        <v>21</v>
      </c>
      <c r="D2" s="10" t="s">
        <v>22</v>
      </c>
      <c r="E2" s="10" t="s">
        <v>23</v>
      </c>
      <c r="F2" s="10" t="s">
        <v>25</v>
      </c>
    </row>
    <row r="3" spans="1:6" x14ac:dyDescent="0.2">
      <c r="A3" s="2" t="s">
        <v>0</v>
      </c>
      <c r="B3" s="6">
        <f>B4+B12</f>
        <v>649101551.8499999</v>
      </c>
      <c r="C3" s="6">
        <f t="shared" ref="C3:F3" si="0">C4+C12</f>
        <v>378589036.48999995</v>
      </c>
      <c r="D3" s="6">
        <f t="shared" si="0"/>
        <v>350659880.02000004</v>
      </c>
      <c r="E3" s="6">
        <f t="shared" si="0"/>
        <v>677030708.31999993</v>
      </c>
      <c r="F3" s="6">
        <f t="shared" si="0"/>
        <v>27929156.469999935</v>
      </c>
    </row>
    <row r="4" spans="1:6" x14ac:dyDescent="0.2">
      <c r="A4" s="3" t="s">
        <v>4</v>
      </c>
      <c r="B4" s="6">
        <f>SUM(B5:B11)</f>
        <v>251358403.36999997</v>
      </c>
      <c r="C4" s="6">
        <f>SUM(C5:C11)</f>
        <v>365843969.48999995</v>
      </c>
      <c r="D4" s="6">
        <f>SUM(D5:D11)</f>
        <v>345742263.29000002</v>
      </c>
      <c r="E4" s="6">
        <f>SUM(E5:E11)</f>
        <v>271460109.56999999</v>
      </c>
      <c r="F4" s="6">
        <f>SUM(F5:F11)</f>
        <v>20101706.199999966</v>
      </c>
    </row>
    <row r="5" spans="1:6" x14ac:dyDescent="0.2">
      <c r="A5" s="4" t="s">
        <v>5</v>
      </c>
      <c r="B5" s="7">
        <v>224807207.25999999</v>
      </c>
      <c r="C5" s="7">
        <v>264199487.94999999</v>
      </c>
      <c r="D5" s="7">
        <v>240398316.30000001</v>
      </c>
      <c r="E5" s="7">
        <f>B5+C5-D5</f>
        <v>248608378.90999997</v>
      </c>
      <c r="F5" s="7">
        <f t="shared" ref="F5:F11" si="1">E5-B5</f>
        <v>23801171.649999976</v>
      </c>
    </row>
    <row r="6" spans="1:6" x14ac:dyDescent="0.2">
      <c r="A6" s="4" t="s">
        <v>6</v>
      </c>
      <c r="B6" s="7">
        <v>8104798.3200000003</v>
      </c>
      <c r="C6" s="7">
        <v>99004156.689999998</v>
      </c>
      <c r="D6" s="7">
        <v>98599153.140000001</v>
      </c>
      <c r="E6" s="7">
        <f t="shared" ref="E6:E11" si="2">B6+C6-D6</f>
        <v>8509801.8699999899</v>
      </c>
      <c r="F6" s="7">
        <f t="shared" si="1"/>
        <v>405003.54999998957</v>
      </c>
    </row>
    <row r="7" spans="1:6" x14ac:dyDescent="0.2">
      <c r="A7" s="4" t="s">
        <v>7</v>
      </c>
      <c r="B7" s="7">
        <v>8727991.3800000008</v>
      </c>
      <c r="C7" s="7">
        <v>516537.28</v>
      </c>
      <c r="D7" s="7">
        <v>2808776.92</v>
      </c>
      <c r="E7" s="7">
        <f t="shared" si="2"/>
        <v>6435751.7400000002</v>
      </c>
      <c r="F7" s="7">
        <f t="shared" si="1"/>
        <v>-2292239.6400000006</v>
      </c>
    </row>
    <row r="8" spans="1:6" x14ac:dyDescent="0.2">
      <c r="A8" s="4" t="s">
        <v>1</v>
      </c>
      <c r="B8" s="7">
        <v>0</v>
      </c>
      <c r="C8" s="7">
        <v>0</v>
      </c>
      <c r="D8" s="7">
        <v>0</v>
      </c>
      <c r="E8" s="7">
        <f t="shared" si="2"/>
        <v>0</v>
      </c>
      <c r="F8" s="7">
        <f t="shared" si="1"/>
        <v>0</v>
      </c>
    </row>
    <row r="9" spans="1:6" x14ac:dyDescent="0.2">
      <c r="A9" s="4" t="s">
        <v>2</v>
      </c>
      <c r="B9" s="7">
        <v>9718406.4100000001</v>
      </c>
      <c r="C9" s="7">
        <v>2123787.5699999998</v>
      </c>
      <c r="D9" s="7">
        <v>3936016.93</v>
      </c>
      <c r="E9" s="7">
        <f t="shared" si="2"/>
        <v>7906177.0500000007</v>
      </c>
      <c r="F9" s="7">
        <f t="shared" si="1"/>
        <v>-1812229.3599999994</v>
      </c>
    </row>
    <row r="10" spans="1:6" x14ac:dyDescent="0.2">
      <c r="A10" s="4" t="s">
        <v>8</v>
      </c>
      <c r="B10" s="7">
        <v>0</v>
      </c>
      <c r="C10" s="7">
        <v>0</v>
      </c>
      <c r="D10" s="7">
        <v>0</v>
      </c>
      <c r="E10" s="7">
        <f t="shared" si="2"/>
        <v>0</v>
      </c>
      <c r="F10" s="7">
        <f t="shared" si="1"/>
        <v>0</v>
      </c>
    </row>
    <row r="11" spans="1:6" x14ac:dyDescent="0.2">
      <c r="A11" s="4" t="s">
        <v>9</v>
      </c>
      <c r="B11" s="7">
        <v>0</v>
      </c>
      <c r="C11" s="7">
        <v>0</v>
      </c>
      <c r="D11" s="7">
        <v>0</v>
      </c>
      <c r="E11" s="7">
        <f t="shared" si="2"/>
        <v>0</v>
      </c>
      <c r="F11" s="7">
        <f t="shared" si="1"/>
        <v>0</v>
      </c>
    </row>
    <row r="12" spans="1:6" x14ac:dyDescent="0.2">
      <c r="A12" s="3" t="s">
        <v>10</v>
      </c>
      <c r="B12" s="6">
        <f>SUM(B13:B21)</f>
        <v>397743148.47999996</v>
      </c>
      <c r="C12" s="6">
        <f>SUM(C13:C21)</f>
        <v>12745067</v>
      </c>
      <c r="D12" s="6">
        <f>SUM(D13:D21)</f>
        <v>4917616.7300000004</v>
      </c>
      <c r="E12" s="6">
        <f>SUM(E13:E21)</f>
        <v>405570598.74999994</v>
      </c>
      <c r="F12" s="6">
        <f>SUM(F13:F21)</f>
        <v>7827450.2699999707</v>
      </c>
    </row>
    <row r="13" spans="1:6" x14ac:dyDescent="0.2">
      <c r="A13" s="4" t="s">
        <v>11</v>
      </c>
      <c r="B13" s="7">
        <v>0</v>
      </c>
      <c r="C13" s="7">
        <v>0</v>
      </c>
      <c r="D13" s="7">
        <v>0</v>
      </c>
      <c r="E13" s="7">
        <f>B13+C13-D13</f>
        <v>0</v>
      </c>
      <c r="F13" s="7">
        <f t="shared" ref="F13:F21" si="3">E13-B13</f>
        <v>0</v>
      </c>
    </row>
    <row r="14" spans="1:6" x14ac:dyDescent="0.2">
      <c r="A14" s="4" t="s">
        <v>12</v>
      </c>
      <c r="B14" s="8">
        <v>10035370.34</v>
      </c>
      <c r="C14" s="8">
        <v>1533249.21</v>
      </c>
      <c r="D14" s="8">
        <v>3793296.98</v>
      </c>
      <c r="E14" s="8">
        <f t="shared" ref="E14:E21" si="4">B14+C14-D14</f>
        <v>7775322.5700000003</v>
      </c>
      <c r="F14" s="8">
        <f t="shared" si="3"/>
        <v>-2260047.7699999996</v>
      </c>
    </row>
    <row r="15" spans="1:6" x14ac:dyDescent="0.2">
      <c r="A15" s="4" t="s">
        <v>13</v>
      </c>
      <c r="B15" s="8">
        <v>488685069.58999997</v>
      </c>
      <c r="C15" s="8">
        <v>9622052.3399999999</v>
      </c>
      <c r="D15" s="8">
        <v>1124319.75</v>
      </c>
      <c r="E15" s="8">
        <f t="shared" si="4"/>
        <v>497182802.17999995</v>
      </c>
      <c r="F15" s="8">
        <f t="shared" si="3"/>
        <v>8497732.5899999738</v>
      </c>
    </row>
    <row r="16" spans="1:6" x14ac:dyDescent="0.2">
      <c r="A16" s="4" t="s">
        <v>14</v>
      </c>
      <c r="B16" s="7">
        <v>77931559.450000003</v>
      </c>
      <c r="C16" s="7">
        <v>858229.52</v>
      </c>
      <c r="D16" s="7">
        <v>0</v>
      </c>
      <c r="E16" s="7">
        <f t="shared" si="4"/>
        <v>78789788.969999999</v>
      </c>
      <c r="F16" s="7">
        <f t="shared" si="3"/>
        <v>858229.51999999583</v>
      </c>
    </row>
    <row r="17" spans="1:6" x14ac:dyDescent="0.2">
      <c r="A17" s="4" t="s">
        <v>15</v>
      </c>
      <c r="B17" s="7">
        <v>4421859.25</v>
      </c>
      <c r="C17" s="7">
        <v>33772.44</v>
      </c>
      <c r="D17" s="7">
        <v>0</v>
      </c>
      <c r="E17" s="7">
        <f t="shared" si="4"/>
        <v>4455631.6900000004</v>
      </c>
      <c r="F17" s="7">
        <f t="shared" si="3"/>
        <v>33772.44000000041</v>
      </c>
    </row>
    <row r="18" spans="1:6" x14ac:dyDescent="0.2">
      <c r="A18" s="4" t="s">
        <v>16</v>
      </c>
      <c r="B18" s="7">
        <v>-183894697.80000001</v>
      </c>
      <c r="C18" s="7">
        <v>0</v>
      </c>
      <c r="D18" s="7">
        <v>0</v>
      </c>
      <c r="E18" s="7">
        <f t="shared" si="4"/>
        <v>-183894697.80000001</v>
      </c>
      <c r="F18" s="7">
        <f t="shared" si="3"/>
        <v>0</v>
      </c>
    </row>
    <row r="19" spans="1:6" x14ac:dyDescent="0.2">
      <c r="A19" s="4" t="s">
        <v>17</v>
      </c>
      <c r="B19" s="7">
        <v>563987.65</v>
      </c>
      <c r="C19" s="7">
        <v>697763.49</v>
      </c>
      <c r="D19" s="7">
        <v>0</v>
      </c>
      <c r="E19" s="7">
        <f t="shared" si="4"/>
        <v>1261751.1400000001</v>
      </c>
      <c r="F19" s="7">
        <f t="shared" si="3"/>
        <v>697763.49000000011</v>
      </c>
    </row>
    <row r="20" spans="1:6" x14ac:dyDescent="0.2">
      <c r="A20" s="4" t="s">
        <v>18</v>
      </c>
      <c r="B20" s="7">
        <v>0</v>
      </c>
      <c r="C20" s="7">
        <v>0</v>
      </c>
      <c r="D20" s="7">
        <v>0</v>
      </c>
      <c r="E20" s="7">
        <f t="shared" si="4"/>
        <v>0</v>
      </c>
      <c r="F20" s="7">
        <f t="shared" si="3"/>
        <v>0</v>
      </c>
    </row>
    <row r="21" spans="1:6" x14ac:dyDescent="0.2">
      <c r="A21" s="4" t="s">
        <v>19</v>
      </c>
      <c r="B21" s="7">
        <v>0</v>
      </c>
      <c r="C21" s="7">
        <v>0</v>
      </c>
      <c r="D21" s="7">
        <v>0</v>
      </c>
      <c r="E21" s="7">
        <f t="shared" si="4"/>
        <v>0</v>
      </c>
      <c r="F21" s="7">
        <f t="shared" si="3"/>
        <v>0</v>
      </c>
    </row>
    <row r="23" spans="1:6" ht="12.75" x14ac:dyDescent="0.2">
      <c r="A23" s="5" t="s">
        <v>24</v>
      </c>
    </row>
  </sheetData>
  <sheetProtection formatCells="0" formatColumns="0" formatRows="0" autoFilter="0"/>
  <mergeCells count="1">
    <mergeCell ref="A1:F1"/>
  </mergeCells>
  <pageMargins left="0.31496062992125984" right="0.31496062992125984" top="0.74803149606299213" bottom="0.74803149606299213" header="0.27559055118110237" footer="0.31496062992125984"/>
  <pageSetup paperSize="9" scale="9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Principal</cp:lastModifiedBy>
  <cp:lastPrinted>2023-05-02T01:34:31Z</cp:lastPrinted>
  <dcterms:created xsi:type="dcterms:W3CDTF">2014-02-09T04:04:15Z</dcterms:created>
  <dcterms:modified xsi:type="dcterms:W3CDTF">2023-05-02T01:34:40Z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