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ESTADOS E INFORMES CONTABLES\"/>
    </mc:Choice>
  </mc:AlternateContent>
  <xr:revisionPtr revIDLastSave="0" documentId="13_ncr:1_{9248FD02-013B-4BAC-9007-37E64FDC7C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E12" i="2"/>
  <c r="C3" i="2"/>
  <c r="B3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<sst xmlns="http://schemas.openxmlformats.org/spreadsheetml/2006/main" count="27" uniqueCount="27">
  <si>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</si>
  <si>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</si>
  <si>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</si>
  <si>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</si>
  <si>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</si>
  <si>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</si>
  <si>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</si>
  <si>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</si>
  <si>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</si>
  <si>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</si>
  <si>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</si>
  <si>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</si>
  <si>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</si>
  <si>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</si>
  <si>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</si>
  <si>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</si>
  <si>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</si>
  <si>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</si>
  <si>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</si>
  <si>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</si>
  <si>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</si>
  <si>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</si>
  <si>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</si>
  <si>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</si>
  <si>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</si>
  <si>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</si>
  <si>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Comité Municipal de Agua Potable y Alcantarillado de Salamanca, Guanajuato.
Estado Analítico del Activo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</si>
</sst>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60">
    <cellStyle name="Euro" xfId="1" xr:uid="{00000000-0005-0000-0000-000000000000}"/>
    <cellStyle name="Millares 2" xfId="2" xr:uid="{00000000-0005-0000-0000-000001000000}"/>
    <cellStyle name="Millares 2 10" xfId="97" xr:uid="{15AB6682-1E76-48AA-AF54-D60F2DF2A3BA}"/>
    <cellStyle name="Millares 2 11" xfId="88" xr:uid="{EA6F1B1D-3AD5-47EB-A33E-8BF33A4997BE}"/>
    <cellStyle name="Millares 2 12" xfId="79" xr:uid="{DFAE4445-A00D-4339-9989-DAF6B1A53CE9}"/>
    <cellStyle name="Millares 2 13" xfId="70" xr:uid="{12472AA2-1E37-46EB-954B-4A27B2B92265}"/>
    <cellStyle name="Millares 2 14" xfId="61" xr:uid="{A325A583-071C-4D85-AA02-C3D2E15881E2}"/>
    <cellStyle name="Millares 2 15" xfId="52" xr:uid="{C14BA12F-C28E-452C-BFC1-4E2F7A442A78}"/>
    <cellStyle name="Millares 2 16" xfId="43" xr:uid="{D2C7E05C-C5B2-41EB-8305-1391DB4526E9}"/>
    <cellStyle name="Millares 2 17" xfId="34" xr:uid="{F6C45109-76E9-4BEF-A6A2-1EC287A7A78C}"/>
    <cellStyle name="Millares 2 18" xfId="25" xr:uid="{9EF4A5DC-50D9-4042-B734-97BA7D43C0DA}"/>
    <cellStyle name="Millares 2 19" xfId="16" xr:uid="{95076047-2935-4C4B-9FF1-DBA1859A209B}"/>
    <cellStyle name="Millares 2 2" xfId="3" xr:uid="{00000000-0005-0000-0000-000002000000}"/>
    <cellStyle name="Millares 2 2 10" xfId="80" xr:uid="{7FB2222A-747D-431C-AD90-444D66C63AFB}"/>
    <cellStyle name="Millares 2 2 11" xfId="71" xr:uid="{35F8251D-100F-4494-B848-B2B88AC86EF4}"/>
    <cellStyle name="Millares 2 2 12" xfId="62" xr:uid="{EB3EE199-0114-42B1-BEEB-8673465321D3}"/>
    <cellStyle name="Millares 2 2 13" xfId="53" xr:uid="{C7665E6A-C0B8-48E3-9589-56A4958D080C}"/>
    <cellStyle name="Millares 2 2 14" xfId="44" xr:uid="{5748229C-39CC-4C4C-A830-0EA23091CBE5}"/>
    <cellStyle name="Millares 2 2 15" xfId="35" xr:uid="{6C08CAB3-6B6D-48EE-8202-6ACAFF4EF074}"/>
    <cellStyle name="Millares 2 2 16" xfId="26" xr:uid="{4D675F5E-C86B-4045-A785-CC301B9D65C2}"/>
    <cellStyle name="Millares 2 2 17" xfId="17" xr:uid="{99D4533F-3CBA-42F7-A275-1E99E9EC1578}"/>
    <cellStyle name="Millares 2 2 2" xfId="152" xr:uid="{065A96FE-8883-4649-A049-5B7238B2F53B}"/>
    <cellStyle name="Millares 2 2 3" xfId="143" xr:uid="{EE82D64C-3D83-4806-A23C-41B72BE6C921}"/>
    <cellStyle name="Millares 2 2 4" xfId="134" xr:uid="{4FA6D2F1-CDC4-4163-892F-8AF4FEAFD3A9}"/>
    <cellStyle name="Millares 2 2 5" xfId="125" xr:uid="{68BBDFB1-94A1-4BF5-A22B-B0E66ED5DEE4}"/>
    <cellStyle name="Millares 2 2 6" xfId="116" xr:uid="{9CAD6C97-41FA-4E37-B97F-4411503F5B28}"/>
    <cellStyle name="Millares 2 2 7" xfId="107" xr:uid="{D4FE0741-F81F-4507-B289-3B0C07B3E3DB}"/>
    <cellStyle name="Millares 2 2 8" xfId="98" xr:uid="{075BAE8B-7E01-4E77-A926-37078BBA94FE}"/>
    <cellStyle name="Millares 2 2 9" xfId="89" xr:uid="{2E18BD30-31EF-42BA-A521-272B77FC3615}"/>
    <cellStyle name="Millares 2 3" xfId="4" xr:uid="{00000000-0005-0000-0000-000003000000}"/>
    <cellStyle name="Millares 2 3 10" xfId="81" xr:uid="{91D18F9B-CB2E-450B-8FC2-FD6FFA6F6FF3}"/>
    <cellStyle name="Millares 2 3 11" xfId="72" xr:uid="{652C485F-91D4-40B5-BD7B-CB5FD951F9E6}"/>
    <cellStyle name="Millares 2 3 12" xfId="63" xr:uid="{FC25ED55-B0BF-4577-AC0F-D14D39AEFC60}"/>
    <cellStyle name="Millares 2 3 13" xfId="54" xr:uid="{D2F6C17D-9BD3-42C4-8BEC-1745EE11438A}"/>
    <cellStyle name="Millares 2 3 14" xfId="45" xr:uid="{2E44DB3B-0145-41BD-98FE-27A3B14440BE}"/>
    <cellStyle name="Millares 2 3 15" xfId="36" xr:uid="{9BC7BB2D-A869-4053-BD60-153708D91E25}"/>
    <cellStyle name="Millares 2 3 16" xfId="27" xr:uid="{90F21275-120B-414E-988C-A99686C8CB99}"/>
    <cellStyle name="Millares 2 3 17" xfId="18" xr:uid="{98724BBF-FF06-40EE-B9BE-8F8C334474F7}"/>
    <cellStyle name="Millares 2 3 2" xfId="153" xr:uid="{62DD040C-72E2-423B-AA9F-907636D26A30}"/>
    <cellStyle name="Millares 2 3 3" xfId="144" xr:uid="{43C15585-AD41-4072-93AA-41249B208C63}"/>
    <cellStyle name="Millares 2 3 4" xfId="135" xr:uid="{FD3C2257-CE1E-4C03-998A-BE385EE4B774}"/>
    <cellStyle name="Millares 2 3 5" xfId="126" xr:uid="{906E9123-5EE1-4903-8584-4FC6EDB8A2F0}"/>
    <cellStyle name="Millares 2 3 6" xfId="117" xr:uid="{4EB84C02-DF41-48A1-A9D5-B1E672C30D51}"/>
    <cellStyle name="Millares 2 3 7" xfId="108" xr:uid="{2D491FCF-0465-4293-8A9A-F550F3AF1066}"/>
    <cellStyle name="Millares 2 3 8" xfId="99" xr:uid="{4781A38B-3CF6-4E23-AFE5-4DA0C62E0854}"/>
    <cellStyle name="Millares 2 3 9" xfId="90" xr:uid="{2BF0AE48-0C93-4E9E-AD9D-58D6ECC1D441}"/>
    <cellStyle name="Millares 2 4" xfId="151" xr:uid="{7028E7F4-C0DC-4D9B-B54F-42E8A41AD7BD}"/>
    <cellStyle name="Millares 2 5" xfId="142" xr:uid="{9D9C5199-1056-4D60-811D-A94ED1F87BE2}"/>
    <cellStyle name="Millares 2 6" xfId="133" xr:uid="{E26D4720-1749-4B39-9096-3E32079426A2}"/>
    <cellStyle name="Millares 2 7" xfId="124" xr:uid="{2CABD789-66D5-42F1-B13B-D96E5042FB94}"/>
    <cellStyle name="Millares 2 8" xfId="115" xr:uid="{CB513C3F-F923-4F4B-A1C8-5DB1539F596D}"/>
    <cellStyle name="Millares 2 9" xfId="106" xr:uid="{A5040DA9-524F-4D2E-A59B-2187D38DBB9E}"/>
    <cellStyle name="Millares 3" xfId="5" xr:uid="{00000000-0005-0000-0000-000004000000}"/>
    <cellStyle name="Millares 3 10" xfId="82" xr:uid="{7F9A0B6B-4C87-468F-A50C-7BC5A9E4AA93}"/>
    <cellStyle name="Millares 3 11" xfId="73" xr:uid="{1D6BA665-B1C4-41F7-8DE1-5B7F8BCC38D1}"/>
    <cellStyle name="Millares 3 12" xfId="64" xr:uid="{A4FF9D44-89BD-40B8-9D64-08563A17CBF3}"/>
    <cellStyle name="Millares 3 13" xfId="55" xr:uid="{D45D3A3F-7C20-4EE9-AE4D-F644E431585C}"/>
    <cellStyle name="Millares 3 14" xfId="46" xr:uid="{F0A4B649-6C11-4AFE-8D43-F76E72390307}"/>
    <cellStyle name="Millares 3 15" xfId="37" xr:uid="{597595A0-FDC9-4D1B-8585-E875B26DE684}"/>
    <cellStyle name="Millares 3 16" xfId="28" xr:uid="{1872E29D-F221-409A-8AA6-D31FA7EF2B6B}"/>
    <cellStyle name="Millares 3 17" xfId="19" xr:uid="{06456FEA-E03D-4997-86AE-DA429342619A}"/>
    <cellStyle name="Millares 3 2" xfId="154" xr:uid="{1F20A827-285C-4F1E-AB70-3637BDA061EC}"/>
    <cellStyle name="Millares 3 3" xfId="145" xr:uid="{8C2B3D13-6AF8-4A1D-A6F2-14567D5A9862}"/>
    <cellStyle name="Millares 3 4" xfId="136" xr:uid="{0F5A6F30-432F-4C41-9FC3-04E2B005019D}"/>
    <cellStyle name="Millares 3 5" xfId="127" xr:uid="{82B36A2C-6A5F-44B7-AF9D-FAA1AC433B14}"/>
    <cellStyle name="Millares 3 6" xfId="118" xr:uid="{3E87799C-4EC1-4B12-BBB3-F7AAEB6CA42C}"/>
    <cellStyle name="Millares 3 7" xfId="109" xr:uid="{A0D6265A-9176-4FD0-BA47-CE702928076A}"/>
    <cellStyle name="Millares 3 8" xfId="100" xr:uid="{4321AE03-1E86-4063-9625-9B3B8EDF158A}"/>
    <cellStyle name="Millares 3 9" xfId="91" xr:uid="{35281116-F967-4A18-A720-62AD750AA1D5}"/>
    <cellStyle name="Moneda 2" xfId="6" xr:uid="{00000000-0005-0000-0000-000005000000}"/>
    <cellStyle name="Moneda 2 10" xfId="83" xr:uid="{6558D42C-F714-4F6D-AAD4-43DEAEF5E0BC}"/>
    <cellStyle name="Moneda 2 11" xfId="74" xr:uid="{9837BA23-F55C-44D6-A458-DAEA3D21C0DA}"/>
    <cellStyle name="Moneda 2 12" xfId="65" xr:uid="{5C4DB4D6-A468-4981-9857-8E826598819A}"/>
    <cellStyle name="Moneda 2 13" xfId="56" xr:uid="{6F6F8C3D-AD11-4BCD-BCE3-1058CCDB60CB}"/>
    <cellStyle name="Moneda 2 14" xfId="47" xr:uid="{E1E91D75-8C0F-4511-8311-B9DE4DB78661}"/>
    <cellStyle name="Moneda 2 15" xfId="38" xr:uid="{3422AE26-771D-43FB-A4D9-05D21652B605}"/>
    <cellStyle name="Moneda 2 16" xfId="29" xr:uid="{91F3FC7A-6FD6-4EB7-8D55-B0C84732F1E4}"/>
    <cellStyle name="Moneda 2 17" xfId="20" xr:uid="{73839349-7676-4A0F-8FEA-781BB85D565E}"/>
    <cellStyle name="Moneda 2 2" xfId="155" xr:uid="{4E13E3E7-7B7A-4C54-B979-99584584D04F}"/>
    <cellStyle name="Moneda 2 3" xfId="146" xr:uid="{5C471E59-A783-4B91-A11C-CDB930D51BE5}"/>
    <cellStyle name="Moneda 2 4" xfId="137" xr:uid="{AB914D4A-17CC-4F9A-8169-2300990FD18A}"/>
    <cellStyle name="Moneda 2 5" xfId="128" xr:uid="{2DFDB3A5-230D-4FFE-B389-4D60FA3D675D}"/>
    <cellStyle name="Moneda 2 6" xfId="119" xr:uid="{4740174F-D0AD-4046-A43A-14DE782FB00A}"/>
    <cellStyle name="Moneda 2 7" xfId="110" xr:uid="{A865AF2E-C3D4-41F9-9968-C0F99B427909}"/>
    <cellStyle name="Moneda 2 8" xfId="101" xr:uid="{DB53178A-762B-473F-AB70-F56949CDBDE9}"/>
    <cellStyle name="Moneda 2 9" xfId="92" xr:uid="{D4AF2D4D-6781-4E57-A1AE-42ACEB8ACBC4}"/>
    <cellStyle name="Normal" xfId="0" builtinId="0"/>
    <cellStyle name="Normal 2" xfId="7" xr:uid="{00000000-0005-0000-0000-000007000000}"/>
    <cellStyle name="Normal 2 10" xfId="93" xr:uid="{3BC7A17F-2BDB-4A3B-B607-35676F1238D8}"/>
    <cellStyle name="Normal 2 11" xfId="84" xr:uid="{D7CD1156-E5AC-400D-80D4-09D349F6F8DB}"/>
    <cellStyle name="Normal 2 12" xfId="75" xr:uid="{E9D21279-46FE-403F-9E5D-4F4AF39633CB}"/>
    <cellStyle name="Normal 2 13" xfId="66" xr:uid="{6BE22399-6155-41DA-832B-CCE7B46AFDFB}"/>
    <cellStyle name="Normal 2 14" xfId="57" xr:uid="{A00956A7-A2E8-4B16-BBEA-CF51A51E4999}"/>
    <cellStyle name="Normal 2 15" xfId="48" xr:uid="{0159FE50-62AA-410E-8121-8AD0CE389878}"/>
    <cellStyle name="Normal 2 16" xfId="39" xr:uid="{60E190D6-F17F-47BB-B7DF-C75427B846EC}"/>
    <cellStyle name="Normal 2 17" xfId="30" xr:uid="{8876C720-D68F-468F-94A1-0748A5BBFD6F}"/>
    <cellStyle name="Normal 2 18" xfId="21" xr:uid="{734483FD-709B-4DF4-95EE-55FD65911D78}"/>
    <cellStyle name="Normal 2 2" xfId="8" xr:uid="{00000000-0005-0000-0000-000008000000}"/>
    <cellStyle name="Normal 2 3" xfId="156" xr:uid="{F62E97E4-AFB3-4906-AF77-F3C605028462}"/>
    <cellStyle name="Normal 2 4" xfId="147" xr:uid="{3C38A4D8-3108-461A-B505-A703D72616D6}"/>
    <cellStyle name="Normal 2 5" xfId="138" xr:uid="{9DE13C81-58DB-4E20-B722-229DC88D19EB}"/>
    <cellStyle name="Normal 2 6" xfId="129" xr:uid="{E59CE79E-41ED-4DC5-B567-5FDDE98BDC92}"/>
    <cellStyle name="Normal 2 7" xfId="120" xr:uid="{A5DD0925-EBC6-4732-9448-0A1FAAC2E15F}"/>
    <cellStyle name="Normal 2 8" xfId="111" xr:uid="{7E01E2FE-ACF0-4513-94E9-A248975A03B8}"/>
    <cellStyle name="Normal 2 9" xfId="102" xr:uid="{893DDB38-C2BC-4D1D-848D-A1695B5EC106}"/>
    <cellStyle name="Normal 3" xfId="9" xr:uid="{00000000-0005-0000-0000-000009000000}"/>
    <cellStyle name="Normal 3 10" xfId="85" xr:uid="{CCE82256-9B68-4AB7-9756-107BF50D5084}"/>
    <cellStyle name="Normal 3 11" xfId="76" xr:uid="{8C44D001-5481-464F-B411-8A418D64B4FC}"/>
    <cellStyle name="Normal 3 12" xfId="67" xr:uid="{B5838AD2-FEE5-458F-BA45-FEFBCD4227EA}"/>
    <cellStyle name="Normal 3 13" xfId="58" xr:uid="{78560BF3-965D-4012-8D0C-1710B915AB52}"/>
    <cellStyle name="Normal 3 14" xfId="49" xr:uid="{A2AC4CCC-7EC0-46D9-B8F2-6E680AF9673B}"/>
    <cellStyle name="Normal 3 15" xfId="40" xr:uid="{20473C0C-0922-4F55-8B42-8C039BACB7D2}"/>
    <cellStyle name="Normal 3 16" xfId="31" xr:uid="{1A3B1CFD-B89E-4287-96F9-D85B28D7F944}"/>
    <cellStyle name="Normal 3 17" xfId="22" xr:uid="{1C2B93E2-B3ED-42CC-963D-99F244514F2B}"/>
    <cellStyle name="Normal 3 2" xfId="157" xr:uid="{1C6211EF-0AFC-4228-BAB9-31AA6E2D6882}"/>
    <cellStyle name="Normal 3 3" xfId="148" xr:uid="{097C687C-49D4-4046-B106-98BB4A72A0D4}"/>
    <cellStyle name="Normal 3 4" xfId="139" xr:uid="{1701DD84-A02F-4531-A446-BA960BF380C4}"/>
    <cellStyle name="Normal 3 5" xfId="130" xr:uid="{E68ADB17-A532-4F4E-B1B2-F263ACDF4593}"/>
    <cellStyle name="Normal 3 6" xfId="121" xr:uid="{3373CABD-F123-40AE-BEEA-B16A6736DBC2}"/>
    <cellStyle name="Normal 3 7" xfId="112" xr:uid="{096B1B18-6742-41D6-B4CF-D39ACA50F2FB}"/>
    <cellStyle name="Normal 3 8" xfId="103" xr:uid="{B1B238ED-04D4-416B-8EB7-CCB594EB74F3}"/>
    <cellStyle name="Normal 3 9" xfId="94" xr:uid="{007D95EE-CBBB-45B9-B29B-95481760FAE9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10" xfId="95" xr:uid="{17196175-39A1-4FF6-8FC7-242655BFDAE0}"/>
    <cellStyle name="Normal 6 11" xfId="86" xr:uid="{F5586BF7-9F5B-4769-B73B-454D0B77FA2E}"/>
    <cellStyle name="Normal 6 12" xfId="77" xr:uid="{DD9B6942-F393-40C6-88B6-026256F1C799}"/>
    <cellStyle name="Normal 6 13" xfId="68" xr:uid="{F88C06E6-F36D-4B84-A160-A7A18BCE1AB8}"/>
    <cellStyle name="Normal 6 14" xfId="59" xr:uid="{96712C60-505D-4A18-B0EE-B6F43543F4D0}"/>
    <cellStyle name="Normal 6 15" xfId="50" xr:uid="{D3E8BB25-D029-4B11-99BB-22742A3952AF}"/>
    <cellStyle name="Normal 6 16" xfId="41" xr:uid="{26B6BC70-1542-4835-89F5-6B47451F9410}"/>
    <cellStyle name="Normal 6 17" xfId="32" xr:uid="{7AF89927-882D-4F26-A3ED-2C9944738E64}"/>
    <cellStyle name="Normal 6 18" xfId="23" xr:uid="{7A1191B9-C8AB-453C-9CC4-000C0DCE4D3E}"/>
    <cellStyle name="Normal 6 2" xfId="15" xr:uid="{00000000-0005-0000-0000-00000F000000}"/>
    <cellStyle name="Normal 6 2 10" xfId="87" xr:uid="{98A0E10A-5BBB-4F73-A553-E9C36F2E6980}"/>
    <cellStyle name="Normal 6 2 11" xfId="78" xr:uid="{62A68EA3-452B-4FAE-95DB-D6B1EFF606B6}"/>
    <cellStyle name="Normal 6 2 12" xfId="69" xr:uid="{46025E24-82B4-487A-8013-93E0D6114A2E}"/>
    <cellStyle name="Normal 6 2 13" xfId="60" xr:uid="{DE6C0357-5DCB-4118-9E68-B6C3456203DE}"/>
    <cellStyle name="Normal 6 2 14" xfId="51" xr:uid="{1345ADA8-CD3B-4C15-9FAA-F1DA6E6F45BE}"/>
    <cellStyle name="Normal 6 2 15" xfId="42" xr:uid="{4D349202-0D30-4C8D-B23D-84FAC3F8CC1B}"/>
    <cellStyle name="Normal 6 2 16" xfId="33" xr:uid="{B8BFFD15-0DE2-477C-979B-41F6998CD36D}"/>
    <cellStyle name="Normal 6 2 17" xfId="24" xr:uid="{B373AB5B-6567-4A60-8BED-DE8A96129167}"/>
    <cellStyle name="Normal 6 2 2" xfId="159" xr:uid="{B1FD8FBF-50C5-4BA6-B372-0A04AC6E0E86}"/>
    <cellStyle name="Normal 6 2 3" xfId="150" xr:uid="{D21DBB95-BB90-450B-84C5-641DDB1392AF}"/>
    <cellStyle name="Normal 6 2 4" xfId="141" xr:uid="{3EE15F01-4A4E-4890-9389-7656531C95D0}"/>
    <cellStyle name="Normal 6 2 5" xfId="132" xr:uid="{7E9457EB-C37B-4DBF-99B8-1B4EA07DF412}"/>
    <cellStyle name="Normal 6 2 6" xfId="123" xr:uid="{9C9ED100-6268-4DE0-A977-0151FC68EC8D}"/>
    <cellStyle name="Normal 6 2 7" xfId="114" xr:uid="{851348C5-BAE7-477C-A977-741D26B02DC5}"/>
    <cellStyle name="Normal 6 2 8" xfId="105" xr:uid="{596B56A3-B1F8-4568-9232-3F06AE285217}"/>
    <cellStyle name="Normal 6 2 9" xfId="96" xr:uid="{B0711048-F09A-44DB-A111-0CC77348FFCC}"/>
    <cellStyle name="Normal 6 3" xfId="158" xr:uid="{B685EC77-1FE0-421F-9EF8-24B9FDC5229C}"/>
    <cellStyle name="Normal 6 4" xfId="149" xr:uid="{A1FC8588-4C09-4321-96D2-2A39E4101FB5}"/>
    <cellStyle name="Normal 6 5" xfId="140" xr:uid="{0C9DF198-523A-4433-A3F0-99441F8D90ED}"/>
    <cellStyle name="Normal 6 6" xfId="131" xr:uid="{699BCE05-B6E4-4DA7-B0DF-6A4ADF7B25DC}"/>
    <cellStyle name="Normal 6 7" xfId="122" xr:uid="{DDECEB36-74FE-4685-9145-2CE8EE2E8FD9}"/>
    <cellStyle name="Normal 6 8" xfId="113" xr:uid="{1CC964B2-2708-4DB4-BEC9-26EF5EDC4132}"/>
    <cellStyle name="Normal 6 9" xfId="104" xr:uid="{02164B07-0F35-44CC-843D-CE1471B0D8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1600200</xdr:colOff>
      <xdr:row>0</xdr:row>
      <xdr:rowOff>19050</xdr:rowOff>
    </xdr:from>
    <xdr:to>
      <xdr:col>0</xdr:col>
      <xdr:colOff>2151888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453072-2E42-4383-BE27-062717162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1905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activeCell="I4" sqref="I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7">
        <f>B4+B12</f>
        <v>838249980.05000019</v>
      </c>
      <c r="C3" s="7">
        <f t="shared" ref="C3:F3" si="0">C4+C12</f>
        <v>505063463.58000004</v>
      </c>
      <c r="D3" s="7">
        <f t="shared" si="0"/>
        <v>521183908.28999996</v>
      </c>
      <c r="E3" s="7">
        <f t="shared" si="0"/>
        <v>822129535.34000015</v>
      </c>
      <c r="F3" s="7">
        <f t="shared" si="0"/>
        <v>-16120444.709999852</v>
      </c>
    </row>
    <row r="4" spans="1:6" x14ac:dyDescent="0.2">
      <c r="A4" s="5" t="s">
        <v>4</v>
      </c>
      <c r="B4" s="7">
        <f>SUM(B5:B11)</f>
        <v>310324513.60000008</v>
      </c>
      <c r="C4" s="7">
        <f>SUM(C5:C11)</f>
        <v>368222968.40000004</v>
      </c>
      <c r="D4" s="7">
        <f>SUM(D5:D11)</f>
        <v>345109226.25</v>
      </c>
      <c r="E4" s="7">
        <f>SUM(E5:E11)</f>
        <v>333438255.75000006</v>
      </c>
      <c r="F4" s="7">
        <f>SUM(F5:F11)</f>
        <v>23113742.150000043</v>
      </c>
    </row>
    <row r="5" spans="1:6" x14ac:dyDescent="0.2">
      <c r="A5" s="6" t="s">
        <v>5</v>
      </c>
      <c r="B5" s="8">
        <v>283062261.10000002</v>
      </c>
      <c r="C5" s="8">
        <v>194610345.96000001</v>
      </c>
      <c r="D5" s="8">
        <v>166743918.93000001</v>
      </c>
      <c r="E5" s="8">
        <f>B5+C5-D5</f>
        <v>310928688.13000005</v>
      </c>
      <c r="F5" s="8">
        <f t="shared" ref="F5:F11" si="1">E5-B5</f>
        <v>27866427.030000031</v>
      </c>
    </row>
    <row r="6" spans="1:6" x14ac:dyDescent="0.2">
      <c r="A6" s="6" t="s">
        <v>6</v>
      </c>
      <c r="B6" s="8">
        <v>7399508.9699999997</v>
      </c>
      <c r="C6" s="8">
        <v>172528777.02000001</v>
      </c>
      <c r="D6" s="8">
        <v>172474385.5</v>
      </c>
      <c r="E6" s="8">
        <f t="shared" ref="E6:E11" si="2">B6+C6-D6</f>
        <v>7453900.4900000095</v>
      </c>
      <c r="F6" s="8">
        <f t="shared" si="1"/>
        <v>54391.520000009798</v>
      </c>
    </row>
    <row r="7" spans="1:6" x14ac:dyDescent="0.2">
      <c r="A7" s="6" t="s">
        <v>7</v>
      </c>
      <c r="B7" s="8">
        <v>8008819.3600000003</v>
      </c>
      <c r="C7" s="8">
        <v>556107.18999999994</v>
      </c>
      <c r="D7" s="8">
        <v>2874584.59</v>
      </c>
      <c r="E7" s="8">
        <f t="shared" si="2"/>
        <v>5690341.9600000009</v>
      </c>
      <c r="F7" s="8">
        <f t="shared" si="1"/>
        <v>-2318477.3999999994</v>
      </c>
    </row>
    <row r="8" spans="1:6" x14ac:dyDescent="0.2">
      <c r="A8" s="6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6" t="s">
        <v>2</v>
      </c>
      <c r="B9" s="8">
        <v>11853924.17</v>
      </c>
      <c r="C9" s="8">
        <v>527738.23</v>
      </c>
      <c r="D9" s="8">
        <v>3016337.23</v>
      </c>
      <c r="E9" s="8">
        <f t="shared" si="2"/>
        <v>9365325.1699999999</v>
      </c>
      <c r="F9" s="8">
        <f t="shared" si="1"/>
        <v>-2488599</v>
      </c>
    </row>
    <row r="10" spans="1:6" x14ac:dyDescent="0.2">
      <c r="A10" s="6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6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x14ac:dyDescent="0.2">
      <c r="A12" s="5" t="s">
        <v>10</v>
      </c>
      <c r="B12" s="7">
        <f>SUM(B13:B21)</f>
        <v>527925466.45000005</v>
      </c>
      <c r="C12" s="7">
        <f>SUM(C13:C21)</f>
        <v>136840495.17999998</v>
      </c>
      <c r="D12" s="7">
        <f>SUM(D13:D21)</f>
        <v>176074682.03999999</v>
      </c>
      <c r="E12" s="7">
        <f>SUM(E13:E21)</f>
        <v>488691279.59000015</v>
      </c>
      <c r="F12" s="7">
        <f>SUM(F13:F21)</f>
        <v>-39234186.859999895</v>
      </c>
    </row>
    <row r="13" spans="1:6" x14ac:dyDescent="0.2">
      <c r="A13" s="6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6" t="s">
        <v>12</v>
      </c>
      <c r="B14" s="9">
        <v>19446283.059999999</v>
      </c>
      <c r="C14" s="9">
        <v>171020.23</v>
      </c>
      <c r="D14" s="9">
        <v>1858409.23</v>
      </c>
      <c r="E14" s="9">
        <f t="shared" ref="E14:E21" si="4">B14+C14-D14</f>
        <v>17758894.059999999</v>
      </c>
      <c r="F14" s="9">
        <f t="shared" si="3"/>
        <v>-1687389</v>
      </c>
    </row>
    <row r="15" spans="1:6" x14ac:dyDescent="0.2">
      <c r="A15" s="6" t="s">
        <v>13</v>
      </c>
      <c r="B15" s="9">
        <v>603060641.87</v>
      </c>
      <c r="C15" s="9">
        <v>135792875.81</v>
      </c>
      <c r="D15" s="9">
        <v>173744509.30000001</v>
      </c>
      <c r="E15" s="9">
        <f t="shared" si="4"/>
        <v>565109008.38000011</v>
      </c>
      <c r="F15" s="9">
        <f t="shared" si="3"/>
        <v>-37951633.48999989</v>
      </c>
    </row>
    <row r="16" spans="1:6" x14ac:dyDescent="0.2">
      <c r="A16" s="6" t="s">
        <v>14</v>
      </c>
      <c r="B16" s="8">
        <v>142690308.31</v>
      </c>
      <c r="C16" s="8">
        <v>876556.26</v>
      </c>
      <c r="D16" s="8">
        <v>471720.63</v>
      </c>
      <c r="E16" s="8">
        <f t="shared" si="4"/>
        <v>143095143.94</v>
      </c>
      <c r="F16" s="8">
        <f t="shared" si="3"/>
        <v>404835.62999999523</v>
      </c>
    </row>
    <row r="17" spans="1:6" x14ac:dyDescent="0.2">
      <c r="A17" s="6" t="s">
        <v>15</v>
      </c>
      <c r="B17" s="8">
        <v>4996884</v>
      </c>
      <c r="C17" s="8">
        <v>0</v>
      </c>
      <c r="D17" s="8">
        <v>0</v>
      </c>
      <c r="E17" s="8">
        <f t="shared" si="4"/>
        <v>4996884</v>
      </c>
      <c r="F17" s="8">
        <f t="shared" si="3"/>
        <v>0</v>
      </c>
    </row>
    <row r="18" spans="1:6" x14ac:dyDescent="0.2">
      <c r="A18" s="6" t="s">
        <v>16</v>
      </c>
      <c r="B18" s="8">
        <v>-248136776.03999999</v>
      </c>
      <c r="C18" s="8">
        <v>42.88</v>
      </c>
      <c r="D18" s="8">
        <v>42.88</v>
      </c>
      <c r="E18" s="8">
        <f t="shared" si="4"/>
        <v>-248136776.03999999</v>
      </c>
      <c r="F18" s="8">
        <f t="shared" si="3"/>
        <v>0</v>
      </c>
    </row>
    <row r="19" spans="1:6" x14ac:dyDescent="0.2">
      <c r="A19" s="6" t="s">
        <v>17</v>
      </c>
      <c r="B19" s="8">
        <v>5868125.25</v>
      </c>
      <c r="C19" s="8">
        <v>0</v>
      </c>
      <c r="D19" s="8">
        <v>0</v>
      </c>
      <c r="E19" s="8">
        <f t="shared" si="4"/>
        <v>5868125.25</v>
      </c>
      <c r="F19" s="8">
        <f t="shared" si="3"/>
        <v>0</v>
      </c>
    </row>
    <row r="20" spans="1:6" x14ac:dyDescent="0.2">
      <c r="A20" s="6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.75" x14ac:dyDescent="0.2">
      <c r="A23" s="11" t="s">
        <v>24</v>
      </c>
      <c r="B23"/>
      <c r="C23"/>
      <c r="D23"/>
      <c r="E23"/>
      <c r="F23"/>
    </row>
    <row r="29" spans="1:6" x14ac:dyDescent="0.2">
      <c r="A29" s="10"/>
      <c r="B29"/>
      <c r="C29"/>
      <c r="D29" s="15"/>
      <c r="E29" s="15"/>
      <c r="F29"/>
    </row>
    <row r="30" spans="1:6" x14ac:dyDescent="0.2">
      <c r="A30" s="10"/>
      <c r="B30"/>
      <c r="C30"/>
      <c r="D30" s="15"/>
      <c r="E30" s="15"/>
      <c r="F30"/>
    </row>
  </sheetData>
  <sheetProtection formatCells="0" formatColumns="0" formatRows="0" autoFilter="0"/>
  <mergeCells count="3">
    <mergeCell ref="A1:F1"/>
    <mergeCell ref="D29:E29"/>
    <mergeCell ref="D30:E30"/>
  </mergeCells>
  <pageMargins left="0.7" right="0.7" top="0.75" bottom="0.75" header="0.3" footer="0.3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2025-04-29T16:14:27Z</cp:lastPrinted>
  <dcterms:created xsi:type="dcterms:W3CDTF">2014-02-09T04:04:15Z</dcterms:created>
  <dcterms:modified xsi:type="dcterms:W3CDTF">2025-04-29T16:14:38Z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