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1 ESTADOS E INFORMES CONTABLES\"/>
    </mc:Choice>
  </mc:AlternateContent>
  <xr:revisionPtr revIDLastSave="0" documentId="13_ncr:1_{CBECBCDF-AA87-476B-8B0D-53E8424B6A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<sst xmlns="http://schemas.openxmlformats.org/spreadsheetml/2006/main" count="27" uniqueCount="27">
  <si>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</si>
  <si>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</si>
  <si>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</si>
  <si>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</si>
  <si>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</si>
  <si>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</si>
  <si>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</si>
  <si>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</si>
  <si>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</si>
  <si>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</si>
  <si>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</si>
  <si>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</si>
  <si>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</si>
  <si>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</si>
  <si>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</si>
  <si>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</si>
  <si>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</si>
  <si>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</si>
  <si>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</si>
  <si>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</si>
  <si>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</si>
  <si>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</si>
  <si>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</si>
  <si>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</si>
  <si>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</si>
  <si>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</si>
  <si>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Comité Municipal de Agua Potable y Alcantarillado de Salamanca, Guanajuato.
Estado Analítico del Activo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</si>
</sst>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indent="1"/>
    </xf>
    <xf numFmtId="0" fontId="3" fillId="0" borderId="4" xfId="8" applyFont="1" applyBorder="1" applyAlignment="1">
      <alignment horizontal="left" vertical="top" indent="2"/>
    </xf>
    <xf numFmtId="0" fontId="4" fillId="0" borderId="4" xfId="8" applyFont="1" applyBorder="1" applyAlignment="1">
      <alignment horizontal="left" vertical="top" indent="2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69">
    <cellStyle name="Euro" xfId="1" xr:uid="{00000000-0005-0000-0000-000000000000}"/>
    <cellStyle name="Millares 2" xfId="2" xr:uid="{00000000-0005-0000-0000-000001000000}"/>
    <cellStyle name="Millares 2 10" xfId="106" xr:uid="{6C2774AC-2B9C-405A-8721-0F3DD8C42DC7}"/>
    <cellStyle name="Millares 2 11" xfId="97" xr:uid="{2D0C4B92-8B7A-435C-9B59-482D14CF5606}"/>
    <cellStyle name="Millares 2 12" xfId="88" xr:uid="{9E524D1D-9B99-4819-AA02-D53723A13968}"/>
    <cellStyle name="Millares 2 13" xfId="79" xr:uid="{CE5A2151-BE7B-4A82-9EC6-FFA21A3A522F}"/>
    <cellStyle name="Millares 2 14" xfId="70" xr:uid="{B723F74B-7471-4DF4-A4A6-38A411AD96BF}"/>
    <cellStyle name="Millares 2 15" xfId="61" xr:uid="{E831335A-9C4B-48C7-A4B1-70A87D02FBE6}"/>
    <cellStyle name="Millares 2 16" xfId="52" xr:uid="{9F2F9148-C451-4AD0-BE78-E66D9DD2D7F7}"/>
    <cellStyle name="Millares 2 17" xfId="43" xr:uid="{A282F52A-E39B-4F4C-8185-82DF01DCB157}"/>
    <cellStyle name="Millares 2 18" xfId="34" xr:uid="{6BCA5D32-310D-40CC-9CC0-007CF586D955}"/>
    <cellStyle name="Millares 2 19" xfId="25" xr:uid="{E8AFDA39-12E0-45F6-A2E5-B13098FFB55F}"/>
    <cellStyle name="Millares 2 2" xfId="3" xr:uid="{00000000-0005-0000-0000-000002000000}"/>
    <cellStyle name="Millares 2 2 10" xfId="89" xr:uid="{BD1AC421-DD49-4303-B377-C9F72E41B0A5}"/>
    <cellStyle name="Millares 2 2 11" xfId="80" xr:uid="{8CC6E630-B926-459C-9B5F-5BD2728C15A8}"/>
    <cellStyle name="Millares 2 2 12" xfId="71" xr:uid="{BFE1546B-A20D-4D7E-B96F-15A40F52B220}"/>
    <cellStyle name="Millares 2 2 13" xfId="62" xr:uid="{01431755-34B0-4DEC-872E-CB49017A161F}"/>
    <cellStyle name="Millares 2 2 14" xfId="53" xr:uid="{2F996B88-C487-4224-8797-2F7717FA706A}"/>
    <cellStyle name="Millares 2 2 15" xfId="44" xr:uid="{5ADEE964-CCBB-445A-A4B3-3A2C2DF636F5}"/>
    <cellStyle name="Millares 2 2 16" xfId="35" xr:uid="{FFDC5710-57FD-422B-B154-E7599A40CCD5}"/>
    <cellStyle name="Millares 2 2 17" xfId="26" xr:uid="{4108059A-6BE2-4273-A892-67DC62DF9265}"/>
    <cellStyle name="Millares 2 2 18" xfId="17" xr:uid="{BFE5F4AD-1768-405A-9232-4193AD86A6F6}"/>
    <cellStyle name="Millares 2 2 2" xfId="161" xr:uid="{60A7899B-F31B-4476-B4CA-25AD61356730}"/>
    <cellStyle name="Millares 2 2 3" xfId="152" xr:uid="{FBCE0510-BFCD-4450-8C72-ED40F2A4FDC0}"/>
    <cellStyle name="Millares 2 2 4" xfId="143" xr:uid="{7AA7F553-D339-4804-AADC-0C4A74F9D4C2}"/>
    <cellStyle name="Millares 2 2 5" xfId="134" xr:uid="{B48E564A-F440-4F09-A3C3-1DE534E51F27}"/>
    <cellStyle name="Millares 2 2 6" xfId="125" xr:uid="{1C0E928D-4FAC-48F2-80B4-835D47F0D76A}"/>
    <cellStyle name="Millares 2 2 7" xfId="116" xr:uid="{A7DA1268-877B-4D2C-A480-B8381AE006C9}"/>
    <cellStyle name="Millares 2 2 8" xfId="107" xr:uid="{9130DDB0-013B-44C3-A8C4-AFFA53186E27}"/>
    <cellStyle name="Millares 2 2 9" xfId="98" xr:uid="{593F2100-3772-4A4A-BF4A-95EA34B05205}"/>
    <cellStyle name="Millares 2 20" xfId="16" xr:uid="{BFFD78A8-8DAF-42E4-8ED6-BC8072652674}"/>
    <cellStyle name="Millares 2 3" xfId="4" xr:uid="{00000000-0005-0000-0000-000003000000}"/>
    <cellStyle name="Millares 2 3 10" xfId="90" xr:uid="{C59F6C2E-A07E-425D-AFDE-430C23831567}"/>
    <cellStyle name="Millares 2 3 11" xfId="81" xr:uid="{34738C92-5BBF-4749-96B7-32FCD7160D29}"/>
    <cellStyle name="Millares 2 3 12" xfId="72" xr:uid="{BFD129A7-2017-4475-AED5-C427D499A62C}"/>
    <cellStyle name="Millares 2 3 13" xfId="63" xr:uid="{2F7281BB-52CD-452F-B3D0-FDA9204E9E21}"/>
    <cellStyle name="Millares 2 3 14" xfId="54" xr:uid="{96133674-9C54-45DC-AA96-149E54A5142E}"/>
    <cellStyle name="Millares 2 3 15" xfId="45" xr:uid="{D344E256-404F-47C2-B71F-B11645D5E5C3}"/>
    <cellStyle name="Millares 2 3 16" xfId="36" xr:uid="{948967D5-E147-4A57-A93C-84F4691FD735}"/>
    <cellStyle name="Millares 2 3 17" xfId="27" xr:uid="{80D5E46E-B3B7-4845-9BF1-BF2ED0188522}"/>
    <cellStyle name="Millares 2 3 18" xfId="18" xr:uid="{EBD9B042-5F78-4E60-8381-9DCB85A3CD8C}"/>
    <cellStyle name="Millares 2 3 2" xfId="162" xr:uid="{777CC5B9-CFEC-42CA-A749-0D03E6F268AE}"/>
    <cellStyle name="Millares 2 3 3" xfId="153" xr:uid="{1F117351-0819-4605-BED6-BE906E6DA5BD}"/>
    <cellStyle name="Millares 2 3 4" xfId="144" xr:uid="{C1C5A0E1-D567-4D7E-A2C0-A5E89A895AD5}"/>
    <cellStyle name="Millares 2 3 5" xfId="135" xr:uid="{B33D18B4-0039-48C2-A7A4-6AF698B73A4E}"/>
    <cellStyle name="Millares 2 3 6" xfId="126" xr:uid="{9E73E9A3-45E3-4AA8-8556-756F21F473D4}"/>
    <cellStyle name="Millares 2 3 7" xfId="117" xr:uid="{C3FCC53C-7FEB-4CBC-A4B8-871837D4BB54}"/>
    <cellStyle name="Millares 2 3 8" xfId="108" xr:uid="{B02F35D0-2104-452D-8FF3-051302EB5699}"/>
    <cellStyle name="Millares 2 3 9" xfId="99" xr:uid="{7D8309E2-64DF-4350-88E1-112B15D90575}"/>
    <cellStyle name="Millares 2 4" xfId="160" xr:uid="{C9EC02C8-E729-4C7C-9E60-7973878ED77A}"/>
    <cellStyle name="Millares 2 5" xfId="151" xr:uid="{16E102EC-7D4B-4CA9-8621-66C603475C26}"/>
    <cellStyle name="Millares 2 6" xfId="142" xr:uid="{C0D991F0-A80D-4863-8B03-B238B8C5EC60}"/>
    <cellStyle name="Millares 2 7" xfId="133" xr:uid="{EF0C1AB9-7346-48EC-860F-AC120B273EFA}"/>
    <cellStyle name="Millares 2 8" xfId="124" xr:uid="{52505079-B822-40EF-9D4A-338F7FD104E5}"/>
    <cellStyle name="Millares 2 9" xfId="115" xr:uid="{969404DC-B991-4D4B-9583-26CB5D268579}"/>
    <cellStyle name="Millares 3" xfId="5" xr:uid="{00000000-0005-0000-0000-000004000000}"/>
    <cellStyle name="Millares 3 10" xfId="91" xr:uid="{70F4BD1F-ACBF-46DB-8E1A-BF16A1B6268E}"/>
    <cellStyle name="Millares 3 11" xfId="82" xr:uid="{304F3EAE-1739-413D-98F7-38E7B9D55DD1}"/>
    <cellStyle name="Millares 3 12" xfId="73" xr:uid="{E1D1454B-0FF3-4D62-919D-5598D0B63F16}"/>
    <cellStyle name="Millares 3 13" xfId="64" xr:uid="{1339D2DB-0BEC-48CE-B5EA-0F7326495085}"/>
    <cellStyle name="Millares 3 14" xfId="55" xr:uid="{379C1C54-5499-48E9-851E-75143F72C9A0}"/>
    <cellStyle name="Millares 3 15" xfId="46" xr:uid="{3DBFE2CA-E46F-4299-9B0D-AA4BFF0D9951}"/>
    <cellStyle name="Millares 3 16" xfId="37" xr:uid="{24BB3DAC-B212-4F17-AE2B-6876C490B03B}"/>
    <cellStyle name="Millares 3 17" xfId="28" xr:uid="{8E903668-ABB5-41A5-A4A2-320C499FD9A4}"/>
    <cellStyle name="Millares 3 18" xfId="19" xr:uid="{98B5EFD8-0077-4BC1-88C0-8FF40FDDCC00}"/>
    <cellStyle name="Millares 3 2" xfId="163" xr:uid="{AC162262-D985-4570-8CE9-69CCD2FCA17B}"/>
    <cellStyle name="Millares 3 3" xfId="154" xr:uid="{8A6823DF-2F0D-46A7-8F66-9744A330A10E}"/>
    <cellStyle name="Millares 3 4" xfId="145" xr:uid="{40EE1033-6C0D-44DB-86F0-4EADED4B30A4}"/>
    <cellStyle name="Millares 3 5" xfId="136" xr:uid="{6D40B0F2-3525-47D0-995E-3C478431D58E}"/>
    <cellStyle name="Millares 3 6" xfId="127" xr:uid="{17667F91-F7BA-49C8-B915-F8E1099C1614}"/>
    <cellStyle name="Millares 3 7" xfId="118" xr:uid="{5B6B2C74-2B46-4280-AACC-B2C1D2E20E6B}"/>
    <cellStyle name="Millares 3 8" xfId="109" xr:uid="{B01866B8-89DF-4550-98D1-4FED57BBFC47}"/>
    <cellStyle name="Millares 3 9" xfId="100" xr:uid="{833A95C1-2ECB-42EF-A333-67E120D38A18}"/>
    <cellStyle name="Moneda 2" xfId="6" xr:uid="{00000000-0005-0000-0000-000005000000}"/>
    <cellStyle name="Moneda 2 10" xfId="92" xr:uid="{4ABD1317-EA04-43FC-A880-C8FED456E526}"/>
    <cellStyle name="Moneda 2 11" xfId="83" xr:uid="{8DCBB572-1308-42FD-A92F-04DF851AD7D0}"/>
    <cellStyle name="Moneda 2 12" xfId="74" xr:uid="{3BF648F4-BAC6-49FF-854F-68B7CECB7C1C}"/>
    <cellStyle name="Moneda 2 13" xfId="65" xr:uid="{F78636F0-FAE5-4D78-96A2-FD1FD42A8F3A}"/>
    <cellStyle name="Moneda 2 14" xfId="56" xr:uid="{0AC98B5D-F232-402D-A43A-3A5E3D10C284}"/>
    <cellStyle name="Moneda 2 15" xfId="47" xr:uid="{6EDDA6B8-D7E6-49C1-9DFF-F48019B96A1E}"/>
    <cellStyle name="Moneda 2 16" xfId="38" xr:uid="{2E200A09-EB1D-4305-B6D3-25246D61F45B}"/>
    <cellStyle name="Moneda 2 17" xfId="29" xr:uid="{280AA9F0-E1F5-4E54-A4E6-34BA6700528D}"/>
    <cellStyle name="Moneda 2 18" xfId="20" xr:uid="{2B66DFD7-F592-481D-8E2F-E8629C9230A3}"/>
    <cellStyle name="Moneda 2 2" xfId="164" xr:uid="{A87314C5-CA6F-4EC7-BC83-A5196AAC3520}"/>
    <cellStyle name="Moneda 2 3" xfId="155" xr:uid="{B9F17642-4712-422B-BC13-579F85E1F0D4}"/>
    <cellStyle name="Moneda 2 4" xfId="146" xr:uid="{A42F48A9-8A64-4BED-98F6-0175A09625AD}"/>
    <cellStyle name="Moneda 2 5" xfId="137" xr:uid="{15DC638E-5DD0-4C74-A253-5251190F8040}"/>
    <cellStyle name="Moneda 2 6" xfId="128" xr:uid="{64EB0C8C-80AA-4577-9A33-92211FA04964}"/>
    <cellStyle name="Moneda 2 7" xfId="119" xr:uid="{EABDAFD5-CE22-464C-988B-9AD6A2581849}"/>
    <cellStyle name="Moneda 2 8" xfId="110" xr:uid="{2159D084-49D2-4334-A6FF-5D5FA17A4C84}"/>
    <cellStyle name="Moneda 2 9" xfId="101" xr:uid="{8D856469-9CF9-4E4B-91EC-F94E56785194}"/>
    <cellStyle name="Normal" xfId="0" builtinId="0"/>
    <cellStyle name="Normal 2" xfId="7" xr:uid="{00000000-0005-0000-0000-000007000000}"/>
    <cellStyle name="Normal 2 10" xfId="102" xr:uid="{0A28E32A-7905-425A-A916-185D5C5F214B}"/>
    <cellStyle name="Normal 2 11" xfId="93" xr:uid="{53505C9D-7BCF-494E-AA06-F9C65DE172A5}"/>
    <cellStyle name="Normal 2 12" xfId="84" xr:uid="{D007AEEF-A453-4B41-BCD4-D33E7E5F817E}"/>
    <cellStyle name="Normal 2 13" xfId="75" xr:uid="{7C68DEE9-5F0A-4A32-84DD-0368D1744ACC}"/>
    <cellStyle name="Normal 2 14" xfId="66" xr:uid="{D80AB8E8-3817-444E-8B64-A8716BB8BE44}"/>
    <cellStyle name="Normal 2 15" xfId="57" xr:uid="{E60FB66A-D0D7-4062-933B-61F330A53151}"/>
    <cellStyle name="Normal 2 16" xfId="48" xr:uid="{23911F07-C540-47FD-B463-64E2F0BD0A6D}"/>
    <cellStyle name="Normal 2 17" xfId="39" xr:uid="{C19CF937-29B8-4895-9BEC-6BF646B46562}"/>
    <cellStyle name="Normal 2 18" xfId="30" xr:uid="{7B74AB25-9AD8-4504-9854-7BF5F1E417A3}"/>
    <cellStyle name="Normal 2 19" xfId="21" xr:uid="{DA103034-83D1-42C9-8165-7E5FC6ABF318}"/>
    <cellStyle name="Normal 2 2" xfId="8" xr:uid="{00000000-0005-0000-0000-000008000000}"/>
    <cellStyle name="Normal 2 3" xfId="165" xr:uid="{EC080BD9-819B-4642-8119-2BF41DB4ECF4}"/>
    <cellStyle name="Normal 2 4" xfId="156" xr:uid="{6C195D0C-DAD4-4E0A-8822-98D28B4ED818}"/>
    <cellStyle name="Normal 2 5" xfId="147" xr:uid="{061C492C-C85D-4262-B017-5904B50452DE}"/>
    <cellStyle name="Normal 2 6" xfId="138" xr:uid="{C50E50A9-F362-4794-AA38-765A64EA86E8}"/>
    <cellStyle name="Normal 2 7" xfId="129" xr:uid="{39A27A75-77D0-44A4-9630-D5144DBD9589}"/>
    <cellStyle name="Normal 2 8" xfId="120" xr:uid="{FD00D519-9083-47F6-8A40-97E2E4E736F2}"/>
    <cellStyle name="Normal 2 9" xfId="111" xr:uid="{97185C9C-3F94-4286-9008-30F5E6B95BBB}"/>
    <cellStyle name="Normal 3" xfId="9" xr:uid="{00000000-0005-0000-0000-000009000000}"/>
    <cellStyle name="Normal 3 10" xfId="94" xr:uid="{21B0F114-9845-477A-9E97-E24627E975A1}"/>
    <cellStyle name="Normal 3 11" xfId="85" xr:uid="{C0B50A4C-2BC8-42A3-B5F5-B891D9B4382C}"/>
    <cellStyle name="Normal 3 12" xfId="76" xr:uid="{A15CA930-1E62-4275-91B8-6FC1E8ED2211}"/>
    <cellStyle name="Normal 3 13" xfId="67" xr:uid="{B4DFAC3B-10E6-4C71-A1FF-B9ED900BD976}"/>
    <cellStyle name="Normal 3 14" xfId="58" xr:uid="{08A5205A-AABF-45F2-9B32-D0B21C4EF953}"/>
    <cellStyle name="Normal 3 15" xfId="49" xr:uid="{150CD834-8915-4E16-B03A-6B6636B1106D}"/>
    <cellStyle name="Normal 3 16" xfId="40" xr:uid="{473A6C31-BE2C-4761-AFB9-E9CA0CDDAADC}"/>
    <cellStyle name="Normal 3 17" xfId="31" xr:uid="{2EB7642B-6B9C-4777-ABB2-DA48F980E69E}"/>
    <cellStyle name="Normal 3 18" xfId="22" xr:uid="{8CDDFE6A-13FF-485B-B1FF-F62E64261641}"/>
    <cellStyle name="Normal 3 2" xfId="166" xr:uid="{FA32AE3D-B760-4076-BE55-FD0976420993}"/>
    <cellStyle name="Normal 3 3" xfId="157" xr:uid="{D32D7B2E-46A4-4F76-BEBC-3A9F57B291E1}"/>
    <cellStyle name="Normal 3 4" xfId="148" xr:uid="{858C615E-2457-45D0-BF20-2019E5A3B2A0}"/>
    <cellStyle name="Normal 3 5" xfId="139" xr:uid="{154CC8F4-CDF8-42E8-8F3C-DF8C33A18FD8}"/>
    <cellStyle name="Normal 3 6" xfId="130" xr:uid="{FD59E928-CE18-4F71-A05A-C4F049C80B50}"/>
    <cellStyle name="Normal 3 7" xfId="121" xr:uid="{B7BD103E-37B5-4AE4-9B32-87F7A875168F}"/>
    <cellStyle name="Normal 3 8" xfId="112" xr:uid="{DCF38E77-95F7-4325-80C5-0D676273B926}"/>
    <cellStyle name="Normal 3 9" xfId="103" xr:uid="{B0B0432A-1CDF-4CD9-A7B2-A943B3B4A5DE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10" xfId="104" xr:uid="{DFC67D77-BD86-4E3C-9B8F-3BA940188B69}"/>
    <cellStyle name="Normal 6 11" xfId="95" xr:uid="{9883A9DA-6A97-430F-BFFA-DE11167597D7}"/>
    <cellStyle name="Normal 6 12" xfId="86" xr:uid="{DA272012-195A-461D-BE50-0D76CF94B0FB}"/>
    <cellStyle name="Normal 6 13" xfId="77" xr:uid="{923A8D91-22E8-4CC7-BB39-C75A00900685}"/>
    <cellStyle name="Normal 6 14" xfId="68" xr:uid="{1D08684A-3382-4CDB-B252-E90407648AFC}"/>
    <cellStyle name="Normal 6 15" xfId="59" xr:uid="{25DFC9C8-55AF-4854-B8A2-B9FDF9622569}"/>
    <cellStyle name="Normal 6 16" xfId="50" xr:uid="{6B13415B-0DE4-47A6-B874-2EBD342C76F8}"/>
    <cellStyle name="Normal 6 17" xfId="41" xr:uid="{2A55317F-E613-444F-95FC-D6AD68D0E92B}"/>
    <cellStyle name="Normal 6 18" xfId="32" xr:uid="{452ED9B0-B074-496D-B8A9-88A96D9F1B96}"/>
    <cellStyle name="Normal 6 19" xfId="23" xr:uid="{63F83ABE-3E9F-4A36-8CF8-EFC64E23B881}"/>
    <cellStyle name="Normal 6 2" xfId="15" xr:uid="{00000000-0005-0000-0000-00000F000000}"/>
    <cellStyle name="Normal 6 2 10" xfId="96" xr:uid="{02D76232-DEB5-4CBA-8D1A-74BCA435F033}"/>
    <cellStyle name="Normal 6 2 11" xfId="87" xr:uid="{BF40833F-D891-44E4-AF30-22A901C04D15}"/>
    <cellStyle name="Normal 6 2 12" xfId="78" xr:uid="{2900EA4E-C452-4E74-BF1C-2AB6263693A8}"/>
    <cellStyle name="Normal 6 2 13" xfId="69" xr:uid="{681D3834-479C-4BC2-83BE-D31C1191B7A2}"/>
    <cellStyle name="Normal 6 2 14" xfId="60" xr:uid="{A32EE57B-4F39-4AB6-A1D5-8311A7AD4C77}"/>
    <cellStyle name="Normal 6 2 15" xfId="51" xr:uid="{A6A83FBE-8270-4F31-BD6C-AEE308E804D0}"/>
    <cellStyle name="Normal 6 2 16" xfId="42" xr:uid="{0529F054-4619-4395-94EC-A56DC0DB3239}"/>
    <cellStyle name="Normal 6 2 17" xfId="33" xr:uid="{38C3D030-E9F0-4FFD-BEE2-A1F71258452F}"/>
    <cellStyle name="Normal 6 2 18" xfId="24" xr:uid="{EE75363B-CB51-4278-9F01-12AAFA79F296}"/>
    <cellStyle name="Normal 6 2 2" xfId="168" xr:uid="{CEC53AA2-EDB3-45DD-BCDA-D78A39D44353}"/>
    <cellStyle name="Normal 6 2 3" xfId="159" xr:uid="{EE0548DB-660B-4652-BB4A-26025281602D}"/>
    <cellStyle name="Normal 6 2 4" xfId="150" xr:uid="{7611AED4-F1CE-4E8C-8191-6E390663137C}"/>
    <cellStyle name="Normal 6 2 5" xfId="141" xr:uid="{95A14CF6-EF34-4482-B18D-089A8C6B991C}"/>
    <cellStyle name="Normal 6 2 6" xfId="132" xr:uid="{B203CC70-F34D-4E8C-9F7E-47C8D236D721}"/>
    <cellStyle name="Normal 6 2 7" xfId="123" xr:uid="{16858883-AE83-444C-A071-8B55CC922264}"/>
    <cellStyle name="Normal 6 2 8" xfId="114" xr:uid="{3F7CFA01-47D5-4232-A84B-2B136047A206}"/>
    <cellStyle name="Normal 6 2 9" xfId="105" xr:uid="{53CD7E9C-7AD4-4D1C-9F05-2056A0D41BAB}"/>
    <cellStyle name="Normal 6 3" xfId="167" xr:uid="{6CEA910E-33A5-4732-86C2-7204493B2403}"/>
    <cellStyle name="Normal 6 4" xfId="158" xr:uid="{42FFEBCA-0796-422B-81B2-88DFADDE2803}"/>
    <cellStyle name="Normal 6 5" xfId="149" xr:uid="{EC026A59-3961-4C82-870D-4EC99B2CD4F2}"/>
    <cellStyle name="Normal 6 6" xfId="140" xr:uid="{C0B6C2E7-9E05-4C74-A728-C6E027CB24DB}"/>
    <cellStyle name="Normal 6 7" xfId="131" xr:uid="{6C106975-E7B6-4199-9ECE-4C99242884B2}"/>
    <cellStyle name="Normal 6 8" xfId="122" xr:uid="{68E0B9CB-9BE1-4A3C-B869-8F2A24F292AE}"/>
    <cellStyle name="Normal 6 9" xfId="113" xr:uid="{6BC2E929-A06E-4D98-A456-74E3FD6A74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1600200</xdr:colOff>
      <xdr:row>0</xdr:row>
      <xdr:rowOff>19050</xdr:rowOff>
    </xdr:from>
    <xdr:to>
      <xdr:col>0</xdr:col>
      <xdr:colOff>2151888</xdr:colOff>
      <xdr:row>0</xdr:row>
      <xdr:rowOff>564642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ABF4E3-72D9-426F-BCAA-65049A271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19050"/>
          <a:ext cx="551688" cy="545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tabSelected="1" zoomScaleNormal="100" workbookViewId="0">
      <selection activeCell="F26" sqref="A26:F3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7">
        <f>B4+B12</f>
        <v>838249980.05000019</v>
      </c>
      <c r="C3" s="7">
        <f t="shared" ref="C3:F3" si="0">C4+C12</f>
        <v>1187079651.48</v>
      </c>
      <c r="D3" s="7">
        <f t="shared" si="0"/>
        <v>1164259640.48</v>
      </c>
      <c r="E3" s="7">
        <f t="shared" si="0"/>
        <v>861069991.04999995</v>
      </c>
      <c r="F3" s="7">
        <f t="shared" si="0"/>
        <v>22820010.999999985</v>
      </c>
    </row>
    <row r="4" spans="1:6" x14ac:dyDescent="0.2">
      <c r="A4" s="5" t="s">
        <v>4</v>
      </c>
      <c r="B4" s="7">
        <f>SUM(B5:B11)</f>
        <v>310324513.60000008</v>
      </c>
      <c r="C4" s="7">
        <f>SUM(C5:C11)</f>
        <v>1007384027.33</v>
      </c>
      <c r="D4" s="7">
        <f>SUM(D5:D11)</f>
        <v>965899380.37</v>
      </c>
      <c r="E4" s="7">
        <f>SUM(E5:E11)</f>
        <v>351809160.56</v>
      </c>
      <c r="F4" s="7">
        <f>SUM(F5:F11)</f>
        <v>41484646.959999993</v>
      </c>
    </row>
    <row r="5" spans="1:6" x14ac:dyDescent="0.2">
      <c r="A5" s="6" t="s">
        <v>5</v>
      </c>
      <c r="B5" s="8">
        <v>283062261.10000002</v>
      </c>
      <c r="C5" s="8">
        <v>630291933.09000003</v>
      </c>
      <c r="D5" s="8">
        <v>588007743.96000004</v>
      </c>
      <c r="E5" s="8">
        <f>B5+C5-D5</f>
        <v>325346450.23000002</v>
      </c>
      <c r="F5" s="8">
        <f t="shared" ref="F5:F11" si="1">E5-B5</f>
        <v>42284189.129999995</v>
      </c>
    </row>
    <row r="6" spans="1:6" x14ac:dyDescent="0.2">
      <c r="A6" s="6" t="s">
        <v>6</v>
      </c>
      <c r="B6" s="8">
        <v>7399508.9699999997</v>
      </c>
      <c r="C6" s="8">
        <v>364439645.58999997</v>
      </c>
      <c r="D6" s="8">
        <v>363730000</v>
      </c>
      <c r="E6" s="8">
        <f t="shared" ref="E6:E11" si="2">B6+C6-D6</f>
        <v>8109154.5600000024</v>
      </c>
      <c r="F6" s="8">
        <f t="shared" si="1"/>
        <v>709645.59000000264</v>
      </c>
    </row>
    <row r="7" spans="1:6" x14ac:dyDescent="0.2">
      <c r="A7" s="6" t="s">
        <v>7</v>
      </c>
      <c r="B7" s="8">
        <v>8008819.3600000003</v>
      </c>
      <c r="C7" s="8">
        <v>3517011.16</v>
      </c>
      <c r="D7" s="8">
        <v>7822789.6399999997</v>
      </c>
      <c r="E7" s="8">
        <f t="shared" si="2"/>
        <v>3703040.88</v>
      </c>
      <c r="F7" s="8">
        <f t="shared" si="1"/>
        <v>-4305778.4800000004</v>
      </c>
    </row>
    <row r="8" spans="1:6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6" t="s">
        <v>2</v>
      </c>
      <c r="B9" s="8">
        <v>11853924.17</v>
      </c>
      <c r="C9" s="8">
        <v>9135437.4900000002</v>
      </c>
      <c r="D9" s="8">
        <v>6338846.7699999996</v>
      </c>
      <c r="E9" s="8">
        <f t="shared" si="2"/>
        <v>14650514.890000001</v>
      </c>
      <c r="F9" s="8">
        <f t="shared" si="1"/>
        <v>2796590.7200000007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5" t="s">
        <v>10</v>
      </c>
      <c r="B12" s="7">
        <f>SUM(B13:B21)</f>
        <v>527925466.45000005</v>
      </c>
      <c r="C12" s="7">
        <f>SUM(C13:C21)</f>
        <v>179695624.15000001</v>
      </c>
      <c r="D12" s="7">
        <f>SUM(D13:D21)</f>
        <v>198360260.11000001</v>
      </c>
      <c r="E12" s="7">
        <f>SUM(E13:E21)</f>
        <v>509260830.49000001</v>
      </c>
      <c r="F12" s="7">
        <f>SUM(F13:F21)</f>
        <v>-18664635.960000008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19446283.059999999</v>
      </c>
      <c r="C14" s="9">
        <v>1494478.46</v>
      </c>
      <c r="D14" s="9">
        <v>3378151.93</v>
      </c>
      <c r="E14" s="9">
        <f t="shared" ref="E14:E21" si="4">B14+C14-D14</f>
        <v>17562609.59</v>
      </c>
      <c r="F14" s="9">
        <f t="shared" si="3"/>
        <v>-1883673.4699999988</v>
      </c>
    </row>
    <row r="15" spans="1:6" x14ac:dyDescent="0.2">
      <c r="A15" s="6" t="s">
        <v>13</v>
      </c>
      <c r="B15" s="9">
        <v>603060641.87</v>
      </c>
      <c r="C15" s="9">
        <v>161520649.06999999</v>
      </c>
      <c r="D15" s="9">
        <v>186608395.93000001</v>
      </c>
      <c r="E15" s="9">
        <f t="shared" si="4"/>
        <v>577972895.00999999</v>
      </c>
      <c r="F15" s="9">
        <f t="shared" si="3"/>
        <v>-25087746.860000014</v>
      </c>
    </row>
    <row r="16" spans="1:6" x14ac:dyDescent="0.2">
      <c r="A16" s="6" t="s">
        <v>14</v>
      </c>
      <c r="B16" s="8">
        <v>142690308.31</v>
      </c>
      <c r="C16" s="8">
        <v>16477401.74</v>
      </c>
      <c r="D16" s="8">
        <v>8272143.3700000001</v>
      </c>
      <c r="E16" s="8">
        <f t="shared" si="4"/>
        <v>150895566.68000001</v>
      </c>
      <c r="F16" s="8">
        <f t="shared" si="3"/>
        <v>8205258.3700000048</v>
      </c>
    </row>
    <row r="17" spans="1:6" x14ac:dyDescent="0.2">
      <c r="A17" s="6" t="s">
        <v>15</v>
      </c>
      <c r="B17" s="8">
        <v>4996884</v>
      </c>
      <c r="C17" s="8">
        <v>203052</v>
      </c>
      <c r="D17" s="8">
        <v>101526</v>
      </c>
      <c r="E17" s="8">
        <f t="shared" si="4"/>
        <v>5098410</v>
      </c>
      <c r="F17" s="8">
        <f t="shared" si="3"/>
        <v>101526</v>
      </c>
    </row>
    <row r="18" spans="1:6" x14ac:dyDescent="0.2">
      <c r="A18" s="6" t="s">
        <v>16</v>
      </c>
      <c r="B18" s="8">
        <v>-248136776.03999999</v>
      </c>
      <c r="C18" s="8">
        <v>42.88</v>
      </c>
      <c r="D18" s="8">
        <v>42.88</v>
      </c>
      <c r="E18" s="8">
        <f t="shared" si="4"/>
        <v>-248136776.03999999</v>
      </c>
      <c r="F18" s="8">
        <f t="shared" si="3"/>
        <v>0</v>
      </c>
    </row>
    <row r="19" spans="1:6" x14ac:dyDescent="0.2">
      <c r="A19" s="6" t="s">
        <v>17</v>
      </c>
      <c r="B19" s="8">
        <v>5868125.25</v>
      </c>
      <c r="C19" s="8">
        <v>0</v>
      </c>
      <c r="D19" s="8">
        <v>0</v>
      </c>
      <c r="E19" s="8">
        <f t="shared" si="4"/>
        <v>5868125.25</v>
      </c>
      <c r="F19" s="8">
        <f t="shared" si="3"/>
        <v>0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10" t="s">
        <v>24</v>
      </c>
      <c r="B23"/>
      <c r="C23"/>
      <c r="D23"/>
      <c r="E23"/>
      <c r="F23"/>
    </row>
    <row r="29" spans="1:6" x14ac:dyDescent="0.2">
      <c r="A29"/>
    </row>
    <row r="30" spans="1:6" x14ac:dyDescent="0.2">
      <c r="A30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2025-07-23T16:34:49Z</cp:lastPrinted>
  <dcterms:created xsi:type="dcterms:W3CDTF">2014-02-09T04:04:15Z</dcterms:created>
  <dcterms:modified xsi:type="dcterms:W3CDTF">2025-07-23T16:34:58Z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