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CONTABLES\"/>
    </mc:Choice>
  </mc:AlternateContent>
  <xr:revisionPtr revIDLastSave="0" documentId="13_ncr:1_{799A78FA-A85C-4271-AD42-933A1CA1D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<sst xmlns="http://schemas.openxmlformats.org/spreadsheetml/2006/main" count="27" uniqueCount="27">
  <si>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</si>
  <si>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</si>
  <si>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</si>
  <si>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</si>
  <si>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</si>
  <si>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</si>
  <si>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</si>
  <si>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</si>
  <si>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</si>
  <si>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</si>
  <si>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</si>
  <si>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</si>
  <si>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</si>
  <si>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</si>
  <si>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</si>
  <si>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</si>
  <si>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</si>
  <si>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</si>
  <si>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</si>
  <si>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</si>
  <si>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</si>
  <si>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</si>
  <si>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</si>
  <si>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</si>
  <si>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</si>
  <si>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</si>
  <si>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Salamanca, Guanajuato.
Estado Analítico del Activo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</si>
</sst>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82">
    <cellStyle name="Euro" xfId="1" xr:uid="{00000000-0005-0000-0000-000000000000}"/>
    <cellStyle name="Millares 2" xfId="2" xr:uid="{00000000-0005-0000-0000-000001000000}"/>
    <cellStyle name="Millares 2 10" xfId="106" xr:uid="{5D39317D-39F1-4F74-8029-CC3F82E62D10}"/>
    <cellStyle name="Millares 2 11" xfId="96" xr:uid="{D2445299-3629-4C9F-9B6D-B17CCEF79A7B}"/>
    <cellStyle name="Millares 2 12" xfId="86" xr:uid="{61370006-C1C5-43F9-82BC-AF479623D99D}"/>
    <cellStyle name="Millares 2 13" xfId="76" xr:uid="{5F205998-8965-4C0A-A061-A045B8BB20D7}"/>
    <cellStyle name="Millares 2 14" xfId="66" xr:uid="{AC4525BE-0B75-4779-BD86-743012989858}"/>
    <cellStyle name="Millares 2 15" xfId="56" xr:uid="{A80C67AC-32A9-4EED-B7D5-ACD5EFAEDBF8}"/>
    <cellStyle name="Millares 2 16" xfId="46" xr:uid="{D628037A-DB7E-4C4B-9707-CBD799FE2381}"/>
    <cellStyle name="Millares 2 17" xfId="36" xr:uid="{548FEFEB-693A-4B16-8834-80EA441CEEE0}"/>
    <cellStyle name="Millares 2 18" xfId="26" xr:uid="{5C8D3F8D-DE59-4685-B4CE-C4883CBBF1E2}"/>
    <cellStyle name="Millares 2 19" xfId="16" xr:uid="{14ED3341-68AB-43A0-AA26-0D6351EC47EA}"/>
    <cellStyle name="Millares 2 2" xfId="3" xr:uid="{00000000-0005-0000-0000-000002000000}"/>
    <cellStyle name="Millares 2 2 10" xfId="87" xr:uid="{713949B3-24DE-4950-9F7C-2D202BB2D0AD}"/>
    <cellStyle name="Millares 2 2 11" xfId="77" xr:uid="{96159DC9-2233-4698-B86E-F494CF6A46B6}"/>
    <cellStyle name="Millares 2 2 12" xfId="67" xr:uid="{35BB0DF4-8751-4E04-9D34-C66D841F264D}"/>
    <cellStyle name="Millares 2 2 13" xfId="57" xr:uid="{4476B780-965E-444F-85E2-F93257E06A9B}"/>
    <cellStyle name="Millares 2 2 14" xfId="47" xr:uid="{1BBFDDA9-F5EE-42DA-BCC7-F866E6C74A69}"/>
    <cellStyle name="Millares 2 2 15" xfId="37" xr:uid="{492F631A-4A88-4E6A-A4AC-5B48684FCFD1}"/>
    <cellStyle name="Millares 2 2 16" xfId="27" xr:uid="{AC3EB2A0-2704-48E9-8530-D60F9DD77E3D}"/>
    <cellStyle name="Millares 2 2 17" xfId="17" xr:uid="{68999C89-C132-4F9E-A9DC-9ADBC8E34226}"/>
    <cellStyle name="Millares 2 2 2" xfId="145" xr:uid="{1B7D2C79-7FE9-43F6-A5B4-58BF4F895EFF}"/>
    <cellStyle name="Millares 2 2 2 2" xfId="173" xr:uid="{4B47E501-F3DE-4D1D-95F3-52DDE54B8197}"/>
    <cellStyle name="Millares 2 2 3" xfId="164" xr:uid="{47C8B507-406D-46F1-9ED6-8847151880BC}"/>
    <cellStyle name="Millares 2 2 4" xfId="155" xr:uid="{5F1C3E29-030A-4DFC-B046-55ABC6465B74}"/>
    <cellStyle name="Millares 2 2 5" xfId="136" xr:uid="{4460A893-24C2-413E-B60E-862ED0958F40}"/>
    <cellStyle name="Millares 2 2 6" xfId="127" xr:uid="{4ABDC11D-0A9D-4147-9AD5-CBFFF36466D0}"/>
    <cellStyle name="Millares 2 2 7" xfId="117" xr:uid="{3D6442BF-CD7B-4D51-BBCF-71C1B2D6DBB9}"/>
    <cellStyle name="Millares 2 2 8" xfId="107" xr:uid="{95A53135-7F7B-4858-865A-F85CA4A247D3}"/>
    <cellStyle name="Millares 2 2 9" xfId="97" xr:uid="{730D9603-D7DA-45A2-907A-42739B380B92}"/>
    <cellStyle name="Millares 2 3" xfId="4" xr:uid="{00000000-0005-0000-0000-000003000000}"/>
    <cellStyle name="Millares 2 3 10" xfId="88" xr:uid="{CD65E292-CD14-48C3-9834-89AECFFD6925}"/>
    <cellStyle name="Millares 2 3 11" xfId="78" xr:uid="{BE3784C7-68C7-408E-824B-6395B5D604B8}"/>
    <cellStyle name="Millares 2 3 12" xfId="68" xr:uid="{361206AD-AA3F-497C-AA7D-B6E5B7922F0C}"/>
    <cellStyle name="Millares 2 3 13" xfId="58" xr:uid="{5A42F361-A1C9-43CF-B0A8-14B2F25D015F}"/>
    <cellStyle name="Millares 2 3 14" xfId="48" xr:uid="{0599D55A-14F7-4844-8982-392180772584}"/>
    <cellStyle name="Millares 2 3 15" xfId="38" xr:uid="{2674EBCC-13E7-4BE4-86ED-7618039686DE}"/>
    <cellStyle name="Millares 2 3 16" xfId="28" xr:uid="{C70CFB98-8F8B-4726-9681-230171D97D5A}"/>
    <cellStyle name="Millares 2 3 17" xfId="18" xr:uid="{F70A8FA9-D4A6-427E-81F0-96EA9164C8F3}"/>
    <cellStyle name="Millares 2 3 2" xfId="146" xr:uid="{E233570C-46D2-4A3C-8EB1-D2F0F83A7ED5}"/>
    <cellStyle name="Millares 2 3 2 2" xfId="174" xr:uid="{55AA32C8-45D1-4CEE-9BC6-69DAA5014A11}"/>
    <cellStyle name="Millares 2 3 3" xfId="165" xr:uid="{1B5D5047-A719-45AB-8B84-F113292BA94B}"/>
    <cellStyle name="Millares 2 3 4" xfId="156" xr:uid="{E80D5ADE-E390-48B3-A615-2934FEDF7068}"/>
    <cellStyle name="Millares 2 3 5" xfId="137" xr:uid="{664C33D2-0293-4F92-8DDD-64103BA596E2}"/>
    <cellStyle name="Millares 2 3 6" xfId="128" xr:uid="{602AB5E3-EEAE-4C13-98D9-2021ECA69FC4}"/>
    <cellStyle name="Millares 2 3 7" xfId="118" xr:uid="{AEAA55BD-5DB5-4D7C-9594-8458DF13D8A9}"/>
    <cellStyle name="Millares 2 3 8" xfId="108" xr:uid="{E98CCBD6-2B47-4189-9D35-27E76EA2BF12}"/>
    <cellStyle name="Millares 2 3 9" xfId="98" xr:uid="{918A4929-7298-4014-8236-F8F6CD6F2095}"/>
    <cellStyle name="Millares 2 4" xfId="25" xr:uid="{72A5D771-5CCE-4266-B472-3FB9A0FDFBB0}"/>
    <cellStyle name="Millares 2 4 10" xfId="65" xr:uid="{AE36C858-CEFA-449E-A0CD-0EBAA4228D74}"/>
    <cellStyle name="Millares 2 4 11" xfId="55" xr:uid="{B15B2026-F717-46B3-BB6D-76D536273469}"/>
    <cellStyle name="Millares 2 4 12" xfId="45" xr:uid="{8BB65F92-692C-44E0-AEB5-1E9596C7DCD0}"/>
    <cellStyle name="Millares 2 4 13" xfId="35" xr:uid="{47355A64-2190-49C8-BDD7-B5F9EB1CEBB0}"/>
    <cellStyle name="Millares 2 4 2" xfId="172" xr:uid="{68BACF11-70ED-4260-9422-AA119F0FC345}"/>
    <cellStyle name="Millares 2 4 3" xfId="153" xr:uid="{EEA8CB56-075C-45C9-9517-FD87D30B49DC}"/>
    <cellStyle name="Millares 2 4 4" xfId="125" xr:uid="{936978DC-8E6F-4BCC-B645-804953F4A83A}"/>
    <cellStyle name="Millares 2 4 5" xfId="115" xr:uid="{51C182EA-4A17-4CB8-B784-12C5E6EE0867}"/>
    <cellStyle name="Millares 2 4 6" xfId="105" xr:uid="{C5E43692-B027-4D34-B8B1-200CCCAC23C4}"/>
    <cellStyle name="Millares 2 4 7" xfId="95" xr:uid="{16FC2061-7B8B-4E6F-A512-AE4E2AEE473D}"/>
    <cellStyle name="Millares 2 4 8" xfId="85" xr:uid="{6F588963-C7BD-417F-BD4B-83BC57BAC757}"/>
    <cellStyle name="Millares 2 4 9" xfId="75" xr:uid="{791BDA52-FF6C-413E-9D55-1933DB500663}"/>
    <cellStyle name="Millares 2 5" xfId="144" xr:uid="{71F8E3B0-80C2-4C94-9D59-B916D8C813ED}"/>
    <cellStyle name="Millares 2 5 2" xfId="163" xr:uid="{B2440273-83F2-44B1-8DCF-A12F3DE849F0}"/>
    <cellStyle name="Millares 2 6" xfId="154" xr:uid="{97B709C8-07A1-44F9-83F3-33274D3F5E51}"/>
    <cellStyle name="Millares 2 7" xfId="135" xr:uid="{3B7B13DA-2882-4170-8B06-039E9C44836C}"/>
    <cellStyle name="Millares 2 8" xfId="126" xr:uid="{DE57B704-5429-41B9-9FB3-F4C999D3CBCD}"/>
    <cellStyle name="Millares 2 9" xfId="116" xr:uid="{FFDA6456-9B74-4E85-B049-244EE49A8667}"/>
    <cellStyle name="Millares 3" xfId="5" xr:uid="{00000000-0005-0000-0000-000004000000}"/>
    <cellStyle name="Millares 3 10" xfId="89" xr:uid="{CB93EA94-9C46-4867-A12F-A9ECED290361}"/>
    <cellStyle name="Millares 3 11" xfId="79" xr:uid="{A59E1D88-4F6F-4385-A539-4B56716BBFF0}"/>
    <cellStyle name="Millares 3 12" xfId="69" xr:uid="{864B3A86-E6EB-4246-BB42-33896CCF3806}"/>
    <cellStyle name="Millares 3 13" xfId="59" xr:uid="{113430E6-008C-4964-88B8-D28FA8750AFD}"/>
    <cellStyle name="Millares 3 14" xfId="49" xr:uid="{6735C119-996D-4237-BDBE-9C726EDBC22C}"/>
    <cellStyle name="Millares 3 15" xfId="39" xr:uid="{49DD0DE2-8CAC-453E-939E-CFD1931E8DB8}"/>
    <cellStyle name="Millares 3 16" xfId="29" xr:uid="{83DFC119-AA2E-4889-9541-2CA62E67EB09}"/>
    <cellStyle name="Millares 3 17" xfId="19" xr:uid="{91F770AE-5C4D-444E-8027-2A1C6C6B3CE6}"/>
    <cellStyle name="Millares 3 2" xfId="147" xr:uid="{52EFCB3F-2A42-439F-A506-EA414BD52C50}"/>
    <cellStyle name="Millares 3 2 2" xfId="175" xr:uid="{FB018876-78BE-4A68-9B62-E01D83A745A9}"/>
    <cellStyle name="Millares 3 3" xfId="166" xr:uid="{3662454F-05AE-4CE8-90EA-E2CEF7C9625F}"/>
    <cellStyle name="Millares 3 4" xfId="157" xr:uid="{BD0675F8-89AD-4CB1-B314-79A5E77B804A}"/>
    <cellStyle name="Millares 3 5" xfId="138" xr:uid="{FC29FF86-D694-42CA-9CD0-ABD60A89A0CE}"/>
    <cellStyle name="Millares 3 6" xfId="129" xr:uid="{59E03BB2-AFBF-4E3B-AD48-83E4C9301583}"/>
    <cellStyle name="Millares 3 7" xfId="119" xr:uid="{2B4128BC-DC38-4A95-8C22-BAA734E90898}"/>
    <cellStyle name="Millares 3 8" xfId="109" xr:uid="{D6CD6A4E-3AF2-4DD5-980E-7515A8A2C792}"/>
    <cellStyle name="Millares 3 9" xfId="99" xr:uid="{1F41F613-7C28-4E98-87EA-FB932987281E}"/>
    <cellStyle name="Millares 4" xfId="181" xr:uid="{BF09ACAE-E739-460C-9C31-8AC5BA6F9528}"/>
    <cellStyle name="Moneda 2" xfId="6" xr:uid="{00000000-0005-0000-0000-000005000000}"/>
    <cellStyle name="Moneda 2 10" xfId="90" xr:uid="{0A7A0610-725E-4A42-9614-326CADCB7B68}"/>
    <cellStyle name="Moneda 2 11" xfId="80" xr:uid="{15246530-ECFF-4B24-A3C0-82B3BA621BCC}"/>
    <cellStyle name="Moneda 2 12" xfId="70" xr:uid="{E606F51E-D17C-44DA-B12F-5574D2C512A0}"/>
    <cellStyle name="Moneda 2 13" xfId="60" xr:uid="{1AC7014F-A254-4276-85D0-456DDD12C524}"/>
    <cellStyle name="Moneda 2 14" xfId="50" xr:uid="{7D35E976-83E6-4DDF-B827-0947E7772DE2}"/>
    <cellStyle name="Moneda 2 15" xfId="40" xr:uid="{C0D9A48F-0920-4401-B710-2B561670D5D2}"/>
    <cellStyle name="Moneda 2 16" xfId="30" xr:uid="{2F985002-83D4-4C9A-9D6E-59084CC67092}"/>
    <cellStyle name="Moneda 2 17" xfId="20" xr:uid="{3CC3E6BB-5DC9-47CE-B741-81EFF736A06C}"/>
    <cellStyle name="Moneda 2 2" xfId="148" xr:uid="{44CB3880-E85D-4753-B81F-8936867A0D53}"/>
    <cellStyle name="Moneda 2 2 2" xfId="176" xr:uid="{FCE99B45-10A2-4375-8EE2-1E7F0A1D70C1}"/>
    <cellStyle name="Moneda 2 3" xfId="167" xr:uid="{30A4094C-8978-4232-96BF-162C173757DC}"/>
    <cellStyle name="Moneda 2 4" xfId="158" xr:uid="{9D254CF4-C0C2-4070-84F0-87383D6A20FF}"/>
    <cellStyle name="Moneda 2 5" xfId="139" xr:uid="{3D829B08-6F86-4973-A4F0-F11DC3FB6992}"/>
    <cellStyle name="Moneda 2 6" xfId="130" xr:uid="{47383893-0DED-4487-88E3-43AF3584C25E}"/>
    <cellStyle name="Moneda 2 7" xfId="120" xr:uid="{8A1EEB83-7F91-4831-B071-82528A427629}"/>
    <cellStyle name="Moneda 2 8" xfId="110" xr:uid="{E9645255-9763-4580-9C49-734422AE0B0E}"/>
    <cellStyle name="Moneda 2 9" xfId="100" xr:uid="{5BFE9860-688F-44A4-9B67-CDCEE450D895}"/>
    <cellStyle name="Normal" xfId="0" builtinId="0"/>
    <cellStyle name="Normal 2" xfId="7" xr:uid="{00000000-0005-0000-0000-000007000000}"/>
    <cellStyle name="Normal 2 10" xfId="101" xr:uid="{241F8031-6693-4EEB-89B1-ACAB8B4AFD60}"/>
    <cellStyle name="Normal 2 11" xfId="91" xr:uid="{45836510-30C7-4E1A-A956-EDDB98DCC206}"/>
    <cellStyle name="Normal 2 12" xfId="81" xr:uid="{FE6206B3-38F0-4E75-878B-4CC502316682}"/>
    <cellStyle name="Normal 2 13" xfId="71" xr:uid="{7EEF1977-C2C8-4FE6-803F-BEE596D3FB1D}"/>
    <cellStyle name="Normal 2 14" xfId="61" xr:uid="{64EC528D-65CD-4545-B69F-3FE40EBCD0BC}"/>
    <cellStyle name="Normal 2 15" xfId="51" xr:uid="{8FC063A7-7858-4796-80A0-FA1CE9ACF7F4}"/>
    <cellStyle name="Normal 2 16" xfId="41" xr:uid="{CF32A7DD-3EF1-4F63-BC7A-A41E3BB4A30C}"/>
    <cellStyle name="Normal 2 17" xfId="31" xr:uid="{BAC73895-739F-42D3-9E99-67E65679A6B1}"/>
    <cellStyle name="Normal 2 18" xfId="21" xr:uid="{30912D5E-A68A-4105-8EF6-200A6174B754}"/>
    <cellStyle name="Normal 2 2" xfId="8" xr:uid="{00000000-0005-0000-0000-000008000000}"/>
    <cellStyle name="Normal 2 3" xfId="149" xr:uid="{98A8CCB2-777E-42A0-8A32-3E9CC13CC4E0}"/>
    <cellStyle name="Normal 2 3 2" xfId="177" xr:uid="{D0DB58B5-5B90-4640-9A3B-2AD5ED96C10A}"/>
    <cellStyle name="Normal 2 4" xfId="168" xr:uid="{D65E2D09-8CAE-4C33-B53B-B1BBCD219F18}"/>
    <cellStyle name="Normal 2 5" xfId="159" xr:uid="{B0D180DF-09DA-49F4-AD5E-90DD33E54627}"/>
    <cellStyle name="Normal 2 6" xfId="140" xr:uid="{F3823A45-2E25-4D16-B4B1-C0977F0AD0D4}"/>
    <cellStyle name="Normal 2 7" xfId="131" xr:uid="{755F7408-8C3F-4E1B-8560-24CFFF3BF629}"/>
    <cellStyle name="Normal 2 8" xfId="121" xr:uid="{43CAEEDE-25F9-4F3F-933B-1FB496F774AD}"/>
    <cellStyle name="Normal 2 9" xfId="111" xr:uid="{1F866F84-16A8-4655-A1A3-62D964838E9A}"/>
    <cellStyle name="Normal 3" xfId="9" xr:uid="{00000000-0005-0000-0000-000009000000}"/>
    <cellStyle name="Normal 3 10" xfId="92" xr:uid="{D467CF3C-401F-4E8E-8E87-9156C97439BC}"/>
    <cellStyle name="Normal 3 11" xfId="82" xr:uid="{1C94F5A5-C9A1-412C-A303-A9B759C130D5}"/>
    <cellStyle name="Normal 3 12" xfId="72" xr:uid="{9C257F61-981A-4185-AD8F-5379E653063C}"/>
    <cellStyle name="Normal 3 13" xfId="62" xr:uid="{2CD36075-742B-4883-8EB0-C41E86F8C1C6}"/>
    <cellStyle name="Normal 3 14" xfId="52" xr:uid="{4022BBB5-E026-445B-99E1-3C251D41E34F}"/>
    <cellStyle name="Normal 3 15" xfId="42" xr:uid="{88D4CA81-B632-4077-A190-E9E335AB79BD}"/>
    <cellStyle name="Normal 3 16" xfId="32" xr:uid="{81B75081-599B-4E30-8FB8-533954D80F01}"/>
    <cellStyle name="Normal 3 17" xfId="22" xr:uid="{F3C6B771-CF57-487A-B35C-DBCD774881AB}"/>
    <cellStyle name="Normal 3 2" xfId="150" xr:uid="{9DE4940A-A4EB-4314-A173-BDF2DBB8356F}"/>
    <cellStyle name="Normal 3 2 2" xfId="178" xr:uid="{E238FEDA-E25F-4CD8-8B78-8F018D050E49}"/>
    <cellStyle name="Normal 3 3" xfId="169" xr:uid="{A4CF8824-AD53-4E98-A542-FCF9B7B370FA}"/>
    <cellStyle name="Normal 3 4" xfId="160" xr:uid="{EC6BFA97-18A8-43BE-9B1E-9F6993459AC9}"/>
    <cellStyle name="Normal 3 5" xfId="141" xr:uid="{12FFA654-024E-4D4A-845A-1F58277BB836}"/>
    <cellStyle name="Normal 3 6" xfId="132" xr:uid="{93087A7C-846E-47B9-A705-FB70924D7B01}"/>
    <cellStyle name="Normal 3 7" xfId="122" xr:uid="{21502CA5-420F-4D4D-88B9-9855EF793E98}"/>
    <cellStyle name="Normal 3 8" xfId="112" xr:uid="{565C8A4C-E084-4A0F-9930-2E3CF5621E9D}"/>
    <cellStyle name="Normal 3 9" xfId="102" xr:uid="{DC0DA174-C935-4F3C-9D99-59D99379334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103" xr:uid="{CA31F58C-25A7-423A-AC1B-8A0FAD65766F}"/>
    <cellStyle name="Normal 6 11" xfId="93" xr:uid="{943BED39-9CA6-4C50-96F5-75B6BF849EC1}"/>
    <cellStyle name="Normal 6 12" xfId="83" xr:uid="{04DCCFB2-C9DF-4569-9641-7A81FC299072}"/>
    <cellStyle name="Normal 6 13" xfId="73" xr:uid="{C3A91D44-BB01-4010-A4DC-C439725CFBE3}"/>
    <cellStyle name="Normal 6 14" xfId="63" xr:uid="{1A8B5E81-E16E-44EE-9238-C6CB075F9713}"/>
    <cellStyle name="Normal 6 15" xfId="53" xr:uid="{2A6FBFAF-26A1-4EAA-AF17-52A20B3CADD7}"/>
    <cellStyle name="Normal 6 16" xfId="43" xr:uid="{7410A024-D4F8-456F-8A5F-5AC326A5A8FF}"/>
    <cellStyle name="Normal 6 17" xfId="33" xr:uid="{028B9044-A40B-469E-8352-AE40B13C69BE}"/>
    <cellStyle name="Normal 6 18" xfId="23" xr:uid="{C01D7A75-3A37-451E-A653-2D4CAF4946D7}"/>
    <cellStyle name="Normal 6 2" xfId="15" xr:uid="{00000000-0005-0000-0000-00000F000000}"/>
    <cellStyle name="Normal 6 2 10" xfId="94" xr:uid="{C7623D86-7A3B-4349-9CB9-D82FB25D303B}"/>
    <cellStyle name="Normal 6 2 11" xfId="84" xr:uid="{20BE34D3-B269-468C-AD91-206FF5FF6280}"/>
    <cellStyle name="Normal 6 2 12" xfId="74" xr:uid="{6C4A4D2A-88A6-401D-B5E3-45CB543C0897}"/>
    <cellStyle name="Normal 6 2 13" xfId="64" xr:uid="{68F199D5-5315-45A0-ADFC-CC1584AB910A}"/>
    <cellStyle name="Normal 6 2 14" xfId="54" xr:uid="{FF95B10F-D2D7-40D8-8291-570738A107A9}"/>
    <cellStyle name="Normal 6 2 15" xfId="44" xr:uid="{CD1FE502-151B-4460-A3E9-68AEE2A14CD4}"/>
    <cellStyle name="Normal 6 2 16" xfId="34" xr:uid="{4A8BB8C6-BB39-4E60-BAF2-48E8473B0C4D}"/>
    <cellStyle name="Normal 6 2 17" xfId="24" xr:uid="{4325C588-04F7-4A01-BF35-D961EA86ACB8}"/>
    <cellStyle name="Normal 6 2 2" xfId="152" xr:uid="{A57B0579-5FB6-40C6-B812-E1481A35785D}"/>
    <cellStyle name="Normal 6 2 2 2" xfId="180" xr:uid="{0829495A-8918-4E52-B8C1-E2BB78DA60DF}"/>
    <cellStyle name="Normal 6 2 3" xfId="171" xr:uid="{3DE30492-7088-4C78-87B0-AAA4AC34F7D4}"/>
    <cellStyle name="Normal 6 2 4" xfId="162" xr:uid="{02EB3108-0E86-4E52-9BB8-865DF5F32CFF}"/>
    <cellStyle name="Normal 6 2 5" xfId="143" xr:uid="{585BF20A-0833-4AC7-A0CE-0B784FF91F91}"/>
    <cellStyle name="Normal 6 2 6" xfId="134" xr:uid="{867A69A0-4865-43BD-A3EB-3CDA2985C01F}"/>
    <cellStyle name="Normal 6 2 7" xfId="124" xr:uid="{1A509B0C-6E86-4482-BBF3-746A26BA36F9}"/>
    <cellStyle name="Normal 6 2 8" xfId="114" xr:uid="{8CFA0196-E060-450C-B6EA-18A75E61203F}"/>
    <cellStyle name="Normal 6 2 9" xfId="104" xr:uid="{629EDE8B-BD81-46EF-A683-42D1FA704AEC}"/>
    <cellStyle name="Normal 6 3" xfId="151" xr:uid="{0AF0C15C-5012-4459-AE8A-022F66394F4C}"/>
    <cellStyle name="Normal 6 3 2" xfId="179" xr:uid="{692B39C8-F890-4973-A6EA-CD9C83015D43}"/>
    <cellStyle name="Normal 6 4" xfId="170" xr:uid="{387859DC-96F2-4003-A5D8-A13460872A9C}"/>
    <cellStyle name="Normal 6 5" xfId="161" xr:uid="{AA251BAA-4C51-4331-90CC-798F082DD531}"/>
    <cellStyle name="Normal 6 6" xfId="142" xr:uid="{772FA99D-DC7C-4DAF-9EF3-0094EB5D6FDD}"/>
    <cellStyle name="Normal 6 7" xfId="133" xr:uid="{D7EEE62B-1189-4DFE-BE27-F7809DE1F553}"/>
    <cellStyle name="Normal 6 8" xfId="123" xr:uid="{7220F643-2E14-418B-90B1-6C9E6171C6F1}"/>
    <cellStyle name="Normal 6 9" xfId="113" xr:uid="{8DF6895D-54EB-4C2C-A529-F745055AC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19050</xdr:rowOff>
    </xdr:from>
    <xdr:to>
      <xdr:col>0</xdr:col>
      <xdr:colOff>2209038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A8D0A8-BB8E-48D2-A414-BB180EB41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9050"/>
          <a:ext cx="6659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Normal="100" workbookViewId="0">
      <selection activeCell="L2" sqref="L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738094918.57999992</v>
      </c>
      <c r="C3" s="8">
        <f t="shared" ref="C3:F3" si="0">C4+C12</f>
        <v>1452899357.5</v>
      </c>
      <c r="D3" s="8">
        <f t="shared" si="0"/>
        <v>1334924588.7199998</v>
      </c>
      <c r="E3" s="8">
        <f t="shared" si="0"/>
        <v>856069687.3599999</v>
      </c>
      <c r="F3" s="8">
        <f t="shared" si="0"/>
        <v>117974768.78</v>
      </c>
    </row>
    <row r="4" spans="1:6" x14ac:dyDescent="0.2">
      <c r="A4" s="5" t="s">
        <v>4</v>
      </c>
      <c r="B4" s="8">
        <f>SUM(B5:B11)</f>
        <v>285574216.03999996</v>
      </c>
      <c r="C4" s="8">
        <f>SUM(C5:C11)</f>
        <v>1263758213.6099999</v>
      </c>
      <c r="D4" s="8">
        <f>SUM(D5:D11)</f>
        <v>1228139945.2799997</v>
      </c>
      <c r="E4" s="8">
        <f>SUM(E5:E11)</f>
        <v>321192484.36999995</v>
      </c>
      <c r="F4" s="8">
        <f>SUM(F5:F11)</f>
        <v>35618268.329999954</v>
      </c>
    </row>
    <row r="5" spans="1:6" x14ac:dyDescent="0.2">
      <c r="A5" s="6" t="s">
        <v>5</v>
      </c>
      <c r="B5" s="9">
        <v>259607473.97</v>
      </c>
      <c r="C5" s="9">
        <v>678094093.02999997</v>
      </c>
      <c r="D5" s="9">
        <v>644295949.02999997</v>
      </c>
      <c r="E5" s="9">
        <f>B5+C5-D5</f>
        <v>293405617.97000003</v>
      </c>
      <c r="F5" s="9">
        <f t="shared" ref="F5:F11" si="1">E5-B5</f>
        <v>33798144.00000003</v>
      </c>
    </row>
    <row r="6" spans="1:6" x14ac:dyDescent="0.2">
      <c r="A6" s="6" t="s">
        <v>6</v>
      </c>
      <c r="B6" s="9">
        <v>7684134.4100000001</v>
      </c>
      <c r="C6" s="9">
        <v>555756448.75999999</v>
      </c>
      <c r="D6" s="9">
        <v>552466237.34000003</v>
      </c>
      <c r="E6" s="9">
        <f t="shared" ref="E6:E11" si="2">B6+C6-D6</f>
        <v>10974345.829999924</v>
      </c>
      <c r="F6" s="9">
        <f t="shared" si="1"/>
        <v>3290211.4199999236</v>
      </c>
    </row>
    <row r="7" spans="1:6" x14ac:dyDescent="0.2">
      <c r="A7" s="6" t="s">
        <v>7</v>
      </c>
      <c r="B7" s="9">
        <v>8167014.5700000003</v>
      </c>
      <c r="C7" s="9">
        <v>16673434.029999999</v>
      </c>
      <c r="D7" s="9">
        <v>19767016.620000001</v>
      </c>
      <c r="E7" s="9">
        <f t="shared" si="2"/>
        <v>5073431.9800000004</v>
      </c>
      <c r="F7" s="9">
        <f t="shared" si="1"/>
        <v>-3093582.59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10115593.09</v>
      </c>
      <c r="C9" s="9">
        <v>13234237.789999999</v>
      </c>
      <c r="D9" s="9">
        <v>11610742.289999999</v>
      </c>
      <c r="E9" s="9">
        <f t="shared" si="2"/>
        <v>11739088.59</v>
      </c>
      <c r="F9" s="9">
        <f t="shared" si="1"/>
        <v>1623495.5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452520702.54000002</v>
      </c>
      <c r="C12" s="8">
        <f>SUM(C13:C21)</f>
        <v>189141143.88999999</v>
      </c>
      <c r="D12" s="8">
        <f>SUM(D13:D21)</f>
        <v>106784643.44000001</v>
      </c>
      <c r="E12" s="8">
        <f>SUM(E13:E21)</f>
        <v>534877202.99000001</v>
      </c>
      <c r="F12" s="8">
        <f>SUM(F13:F21)</f>
        <v>82356500.450000048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12693059.109999999</v>
      </c>
      <c r="C14" s="10">
        <v>7775662.0199999996</v>
      </c>
      <c r="D14" s="10">
        <v>4566950.2300000004</v>
      </c>
      <c r="E14" s="10">
        <f t="shared" ref="E14:E21" si="4">B14+C14-D14</f>
        <v>15901770.899999999</v>
      </c>
      <c r="F14" s="10">
        <f t="shared" si="3"/>
        <v>3208711.7899999991</v>
      </c>
    </row>
    <row r="15" spans="1:6" x14ac:dyDescent="0.2">
      <c r="A15" s="6" t="s">
        <v>13</v>
      </c>
      <c r="B15" s="10">
        <v>530597241.01999998</v>
      </c>
      <c r="C15" s="10">
        <v>126991748.97</v>
      </c>
      <c r="D15" s="10">
        <v>75038776.530000001</v>
      </c>
      <c r="E15" s="10">
        <f t="shared" si="4"/>
        <v>582550213.46000004</v>
      </c>
      <c r="F15" s="10">
        <f t="shared" si="3"/>
        <v>51952972.440000057</v>
      </c>
    </row>
    <row r="16" spans="1:6" x14ac:dyDescent="0.2">
      <c r="A16" s="6" t="s">
        <v>14</v>
      </c>
      <c r="B16" s="9">
        <v>110470922.06999999</v>
      </c>
      <c r="C16" s="9">
        <v>52352546.079999998</v>
      </c>
      <c r="D16" s="9">
        <v>26176273.039999999</v>
      </c>
      <c r="E16" s="9">
        <f t="shared" si="4"/>
        <v>136647195.10999998</v>
      </c>
      <c r="F16" s="9">
        <f t="shared" si="3"/>
        <v>26176273.039999992</v>
      </c>
    </row>
    <row r="17" spans="1:6" x14ac:dyDescent="0.2">
      <c r="A17" s="6" t="s">
        <v>15</v>
      </c>
      <c r="B17" s="9">
        <v>4585648.28</v>
      </c>
      <c r="C17" s="9">
        <v>363901.68</v>
      </c>
      <c r="D17" s="9">
        <v>181950.84</v>
      </c>
      <c r="E17" s="9">
        <f t="shared" si="4"/>
        <v>4767599.12</v>
      </c>
      <c r="F17" s="9">
        <f t="shared" si="3"/>
        <v>181950.83999999985</v>
      </c>
    </row>
    <row r="18" spans="1:6" x14ac:dyDescent="0.2">
      <c r="A18" s="6" t="s">
        <v>16</v>
      </c>
      <c r="B18" s="9">
        <v>-210857700.84999999</v>
      </c>
      <c r="C18" s="9">
        <v>0</v>
      </c>
      <c r="D18" s="9">
        <v>0</v>
      </c>
      <c r="E18" s="9">
        <f t="shared" si="4"/>
        <v>-210857700.84999999</v>
      </c>
      <c r="F18" s="9">
        <f t="shared" si="3"/>
        <v>0</v>
      </c>
    </row>
    <row r="19" spans="1:6" x14ac:dyDescent="0.2">
      <c r="A19" s="6" t="s">
        <v>17</v>
      </c>
      <c r="B19" s="9">
        <v>5031532.91</v>
      </c>
      <c r="C19" s="9">
        <v>1657285.14</v>
      </c>
      <c r="D19" s="9">
        <v>820692.8</v>
      </c>
      <c r="E19" s="9">
        <f t="shared" si="4"/>
        <v>5868125.25</v>
      </c>
      <c r="F19" s="9">
        <f t="shared" si="3"/>
        <v>836592.33999999985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x14ac:dyDescent="0.2">
      <c r="A26" s="11"/>
      <c r="D26" s="15"/>
      <c r="E26" s="15"/>
    </row>
    <row r="27" spans="1:6" x14ac:dyDescent="0.2">
      <c r="A27" s="11"/>
      <c r="D27" s="15"/>
      <c r="E27" s="15"/>
    </row>
  </sheetData>
  <sheetProtection formatCells="0" formatColumns="0" formatRows="0" autoFilter="0"/>
  <mergeCells count="3">
    <mergeCell ref="A1:F1"/>
    <mergeCell ref="D27:E27"/>
    <mergeCell ref="D26:E26"/>
  </mergeCells>
  <pageMargins left="0.7" right="0.7" top="0.75" bottom="0.75" header="0.3" footer="0.3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2024-10-23T16:30:06Z</cp:lastPrinted>
  <dcterms:created xsi:type="dcterms:W3CDTF">2014-02-09T04:04:15Z</dcterms:created>
  <dcterms:modified xsi:type="dcterms:W3CDTF">2024-10-23T16:30:32Z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