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ontoyac\Documents\Oviedo\Transparencia\2024\Jorge\"/>
    </mc:Choice>
  </mc:AlternateContent>
  <xr:revisionPtr revIDLastSave="0" documentId="13_ncr:1_{6899380A-C05A-4B3B-AD72-3DAE854C4598}" xr6:coauthVersionLast="47" xr6:coauthVersionMax="47" xr10:uidLastSave="{00000000-0000-0000-0000-000000000000}"/>
  <bookViews>
    <workbookView xWindow="-108" yWindow="-108" windowWidth="23256" windowHeight="12576" tabRatio="885" xr2:uid="{00000000-000D-0000-FFFF-FFFF00000000}"/>
  </bookViews>
  <sheets>
    <sheet name="COG" sheetId="6" r:id="rId1"/>
  </sheets>
  <definedNames>
    <definedName name="_xlnm._FilterDatabase" localSheetId="0" hidden="1">COG!$A$4:$A$77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6" l="1"/>
  <c r="G36" i="6"/>
  <c r="C33" i="6" l="1"/>
  <c r="E33" i="6"/>
  <c r="F33" i="6"/>
  <c r="D32" i="6"/>
  <c r="B33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F69" i="6"/>
  <c r="E69" i="6"/>
  <c r="C69" i="6"/>
  <c r="B69" i="6"/>
  <c r="D69" i="6" s="1"/>
  <c r="G69" i="6" s="1"/>
  <c r="D68" i="6"/>
  <c r="G68" i="6" s="1"/>
  <c r="D67" i="6"/>
  <c r="G67" i="6" s="1"/>
  <c r="D66" i="6"/>
  <c r="G66" i="6" s="1"/>
  <c r="F65" i="6"/>
  <c r="E65" i="6"/>
  <c r="C65" i="6"/>
  <c r="B65" i="6"/>
  <c r="D65" i="6" s="1"/>
  <c r="G65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F57" i="6"/>
  <c r="E57" i="6"/>
  <c r="C57" i="6"/>
  <c r="B57" i="6"/>
  <c r="D57" i="6" s="1"/>
  <c r="G57" i="6" s="1"/>
  <c r="D56" i="6"/>
  <c r="G56" i="6" s="1"/>
  <c r="D55" i="6"/>
  <c r="G55" i="6" s="1"/>
  <c r="D54" i="6"/>
  <c r="G54" i="6" s="1"/>
  <c r="F53" i="6"/>
  <c r="E53" i="6"/>
  <c r="C53" i="6"/>
  <c r="B53" i="6"/>
  <c r="D53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F43" i="6"/>
  <c r="E43" i="6"/>
  <c r="C43" i="6"/>
  <c r="B43" i="6"/>
  <c r="D43" i="6" s="1"/>
  <c r="G43" i="6" s="1"/>
  <c r="D42" i="6"/>
  <c r="G42" i="6" s="1"/>
  <c r="D41" i="6"/>
  <c r="G41" i="6" s="1"/>
  <c r="D40" i="6"/>
  <c r="G40" i="6" s="1"/>
  <c r="D39" i="6"/>
  <c r="G39" i="6" s="1"/>
  <c r="D38" i="6"/>
  <c r="G38" i="6" s="1"/>
  <c r="G37" i="6"/>
  <c r="G32" i="6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F23" i="6"/>
  <c r="E23" i="6"/>
  <c r="C23" i="6"/>
  <c r="B23" i="6"/>
  <c r="D23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13" i="6"/>
  <c r="E13" i="6"/>
  <c r="C13" i="6"/>
  <c r="B13" i="6"/>
  <c r="D13" i="6" s="1"/>
  <c r="G13" i="6" s="1"/>
  <c r="D12" i="6"/>
  <c r="G12" i="6" s="1"/>
  <c r="D11" i="6"/>
  <c r="G11" i="6" s="1"/>
  <c r="D10" i="6"/>
  <c r="G10" i="6" s="1"/>
  <c r="D9" i="6"/>
  <c r="G9" i="6" s="1"/>
  <c r="D8" i="6"/>
  <c r="G8" i="6" s="1"/>
  <c r="D7" i="6"/>
  <c r="G7" i="6" s="1"/>
  <c r="D6" i="6"/>
  <c r="G6" i="6" s="1"/>
  <c r="F5" i="6"/>
  <c r="E5" i="6"/>
  <c r="C5" i="6"/>
  <c r="B5" i="6"/>
  <c r="D5" i="6" s="1"/>
  <c r="G5" i="6" s="1"/>
  <c r="G53" i="6" l="1"/>
  <c r="D33" i="6"/>
  <c r="G33" i="6" s="1"/>
  <c r="E77" i="6"/>
  <c r="G23" i="6"/>
  <c r="F77" i="6"/>
  <c r="C77" i="6"/>
  <c r="B77" i="6"/>
  <c r="D77" i="6" l="1"/>
  <c r="G77" i="6"/>
</calcChain>
</file>

<file path=xl/sharedStrings.xml><?xml version="1.0" encoding="utf-8"?>
<sst xmlns="http://schemas.openxmlformats.org/spreadsheetml/2006/main" count="85" uniqueCount="85">
  <si>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</si>
  <si>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</si>
  <si>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</si>
  <si>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</si>
  <si>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</si>
  <si>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</si>
  <si>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</si>
  <si>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</si>
  <si>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</si>
  <si>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</si>
  <si>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</si>
  <si>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</si>
  <si>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</si>
  <si>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</si>
  <si>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</si>
  <si>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</si>
  <si>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</si>
  <si>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</si>
  <si>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</si>
  <si>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</si>
  <si>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</si>
  <si>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</si>
  <si>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</si>
  <si>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</si>
  <si>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</si>
  <si>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</si>
  <si>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</si>
  <si>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</si>
  <si>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</si>
  <si>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</si>
  <si>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</si>
  <si>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</si>
  <si>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</si>
  <si>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</si>
  <si>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</si>
  <si>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</si>
  <si>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</si>
  <si>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</si>
  <si>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</si>
  <si>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</si>
  <si>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</si>
  <si>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</si>
  <si>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</si>
  <si>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</si>
  <si>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</si>
  <si>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</si>
  <si>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</si>
  <si>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</si>
  <si>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</si>
  <si>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</si>
  <si>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</si>
  <si>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</si>
  <si>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</si>
  <si>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</si>
  <si>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</si>
  <si>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</si>
  <si>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</si>
  <si>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</si>
  <si>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</si>
  <si>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</si>
  <si>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</si>
  <si>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</si>
  <si>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</si>
  <si>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</si>
  <si>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</si>
  <si>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</si>
  <si>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</si>
  <si>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</si>
  <si>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</si>
  <si>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</si>
  <si>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</si>
  <si>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</si>
  <si>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</si>
  <si>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</si>
  <si>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</si>
  <si>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</si>
  <si>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</si>
  <si>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</si>
  <si>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</si>
  <si>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</si>
  <si>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</si>
  <si>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</si>
  <si>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</si>
  <si>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Comité Municipal de Agua Potable y Alcantarillado de Salamanca, Guanajuato.
Estado Analítico del Ejercicio del Presupuesto de Egresos
Clasificación por Objeto del Gasto (Capítulo y Concepto)
Del 1 de Enero al 31 de Marzo de 2024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</si>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</sst>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7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4" fontId="6" fillId="2" borderId="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 wrapText="1"/>
    </xf>
    <xf numFmtId="4" fontId="2" fillId="0" borderId="8" xfId="0" applyNumberFormat="1" applyFont="1" applyBorder="1" applyProtection="1">
      <protection locked="0"/>
    </xf>
    <xf numFmtId="4" fontId="2" fillId="0" borderId="7" xfId="0" applyNumberFormat="1" applyFont="1" applyBorder="1" applyProtection="1">
      <protection locked="0"/>
    </xf>
    <xf numFmtId="4" fontId="6" fillId="0" borderId="7" xfId="0" applyNumberFormat="1" applyFont="1" applyBorder="1" applyProtection="1">
      <protection locked="0"/>
    </xf>
    <xf numFmtId="0" fontId="6" fillId="2" borderId="3" xfId="9" applyFont="1" applyFill="1" applyBorder="1" applyAlignment="1" applyProtection="1">
      <alignment horizontal="centerContinuous" vertical="center" wrapText="1"/>
      <protection locked="0"/>
    </xf>
    <xf numFmtId="0" fontId="6" fillId="2" borderId="4" xfId="9" applyFont="1" applyFill="1" applyBorder="1" applyAlignment="1" applyProtection="1">
      <alignment horizontal="centerContinuous" vertical="center" wrapText="1"/>
      <protection locked="0"/>
    </xf>
    <xf numFmtId="0" fontId="6" fillId="2" borderId="5" xfId="9" applyFont="1" applyFill="1" applyBorder="1" applyAlignment="1" applyProtection="1">
      <alignment horizontal="centerContinuous" vertical="center" wrapText="1"/>
      <protection locked="0"/>
    </xf>
    <xf numFmtId="0" fontId="6" fillId="0" borderId="1" xfId="0" applyFont="1" applyBorder="1" applyAlignment="1">
      <alignment horizontal="left"/>
    </xf>
    <xf numFmtId="4" fontId="6" fillId="0" borderId="6" xfId="0" applyNumberFormat="1" applyFont="1" applyBorder="1" applyProtection="1">
      <protection locked="0"/>
    </xf>
    <xf numFmtId="4" fontId="6" fillId="0" borderId="8" xfId="0" applyNumberFormat="1" applyFont="1" applyBorder="1" applyProtection="1">
      <protection locked="0"/>
    </xf>
    <xf numFmtId="0" fontId="6" fillId="2" borderId="3" xfId="9" applyFont="1" applyFill="1" applyBorder="1" applyAlignment="1" applyProtection="1">
      <alignment horizontal="center" vertical="center" wrapText="1"/>
      <protection locked="0"/>
    </xf>
    <xf numFmtId="0" fontId="6" fillId="2" borderId="4" xfId="9" applyFont="1" applyFill="1" applyBorder="1" applyAlignment="1" applyProtection="1">
      <alignment horizontal="center" vertical="center" wrapText="1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indent="2"/>
    </xf>
    <xf numFmtId="0" fontId="2" fillId="0" borderId="9" xfId="0" applyFont="1" applyBorder="1" applyAlignment="1">
      <alignment horizontal="left" indent="2"/>
    </xf>
    <xf numFmtId="0" fontId="6" fillId="0" borderId="9" xfId="0" applyFont="1" applyBorder="1" applyAlignment="1" applyProtection="1">
      <alignment horizontal="left" indent="2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7" xfId="16" xr:uid="{1462A7DF-5A05-4583-9F3B-64D26D3E92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624840</xdr:colOff>
      <xdr:row>0</xdr:row>
      <xdr:rowOff>68580</xdr:rowOff>
    </xdr:from>
    <xdr:to>
      <xdr:col>0</xdr:col>
      <xdr:colOff>1209602</xdr:colOff>
      <xdr:row>0</xdr:row>
      <xdr:rowOff>533400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AD2A3C4-52B7-4438-AB36-6BFB3CCD89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" y="68580"/>
          <a:ext cx="584762" cy="464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9"/>
  <sheetViews>
    <sheetView showGridLines="0" tabSelected="1" workbookViewId="0">
      <selection activeCell="I8" sqref="I8"/>
    </sheetView>
  </sheetViews>
  <sheetFormatPr baseColWidth="10" defaultColWidth="12" defaultRowHeight="10.199999999999999" x14ac:dyDescent="0.2"/>
  <cols>
    <col min="1" max="1" width="62.85546875" style="1" customWidth="1"/>
    <col min="2" max="2" width="18.28515625" style="1" customWidth="1"/>
    <col min="3" max="3" width="19.85546875" style="1" customWidth="1"/>
    <col min="4" max="7" width="18.28515625" style="1" customWidth="1"/>
    <col min="8" max="16384" width="12" style="1"/>
  </cols>
  <sheetData>
    <row r="1" spans="1:7" ht="45" customHeight="1" x14ac:dyDescent="0.2">
      <c r="A1" s="13" t="s">
        <v>83</v>
      </c>
      <c r="B1" s="14"/>
      <c r="C1" s="14"/>
      <c r="D1" s="14"/>
      <c r="E1" s="14"/>
      <c r="F1" s="14"/>
      <c r="G1" s="15"/>
    </row>
    <row r="2" spans="1:7" x14ac:dyDescent="0.2">
      <c r="A2" s="18"/>
      <c r="B2" s="7" t="s">
        <v>0</v>
      </c>
      <c r="C2" s="8"/>
      <c r="D2" s="8"/>
      <c r="E2" s="8"/>
      <c r="F2" s="9"/>
      <c r="G2" s="16" t="s">
        <v>1</v>
      </c>
    </row>
    <row r="3" spans="1:7" ht="24.9" customHeight="1" x14ac:dyDescent="0.2">
      <c r="A3" s="19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17"/>
    </row>
    <row r="4" spans="1:7" x14ac:dyDescent="0.2">
      <c r="A4" s="20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10" t="s">
        <v>10</v>
      </c>
      <c r="B5" s="11">
        <f>SUM(B6:B12)</f>
        <v>112178816.46999998</v>
      </c>
      <c r="C5" s="11">
        <f>SUM(C6:C12)</f>
        <v>1.1641532182693481E-10</v>
      </c>
      <c r="D5" s="11">
        <f>B5+C5</f>
        <v>112178816.46999998</v>
      </c>
      <c r="E5" s="11">
        <f>SUM(E6:E12)</f>
        <v>22697021.440000001</v>
      </c>
      <c r="F5" s="11">
        <f>SUM(F6:F12)</f>
        <v>22697021.440000001</v>
      </c>
      <c r="G5" s="11">
        <f>D5-E5</f>
        <v>89481795.029999986</v>
      </c>
    </row>
    <row r="6" spans="1:7" x14ac:dyDescent="0.2">
      <c r="A6" s="21" t="s">
        <v>11</v>
      </c>
      <c r="B6" s="4">
        <v>57560293.460000001</v>
      </c>
      <c r="C6" s="4">
        <v>1287254.08</v>
      </c>
      <c r="D6" s="4">
        <f t="shared" ref="D6:D69" si="0">B6+C6</f>
        <v>58847547.539999999</v>
      </c>
      <c r="E6" s="4">
        <v>13211218.26</v>
      </c>
      <c r="F6" s="4">
        <v>13211218.26</v>
      </c>
      <c r="G6" s="4">
        <f t="shared" ref="G6:G69" si="1">D6-E6</f>
        <v>45636329.280000001</v>
      </c>
    </row>
    <row r="7" spans="1:7" x14ac:dyDescent="0.2">
      <c r="A7" s="21" t="s">
        <v>12</v>
      </c>
      <c r="B7" s="4">
        <v>208000</v>
      </c>
      <c r="C7" s="4">
        <v>0</v>
      </c>
      <c r="D7" s="4">
        <f t="shared" si="0"/>
        <v>208000</v>
      </c>
      <c r="E7" s="4">
        <v>2400</v>
      </c>
      <c r="F7" s="4">
        <v>2400</v>
      </c>
      <c r="G7" s="4">
        <f t="shared" si="1"/>
        <v>205600</v>
      </c>
    </row>
    <row r="8" spans="1:7" x14ac:dyDescent="0.2">
      <c r="A8" s="21" t="s">
        <v>13</v>
      </c>
      <c r="B8" s="4">
        <v>11899693.98</v>
      </c>
      <c r="C8" s="4">
        <v>34733.78</v>
      </c>
      <c r="D8" s="4">
        <f t="shared" si="0"/>
        <v>11934427.76</v>
      </c>
      <c r="E8" s="4">
        <v>1459759.06</v>
      </c>
      <c r="F8" s="4">
        <v>1459759.06</v>
      </c>
      <c r="G8" s="4">
        <f t="shared" si="1"/>
        <v>10474668.699999999</v>
      </c>
    </row>
    <row r="9" spans="1:7" x14ac:dyDescent="0.2">
      <c r="A9" s="21" t="s">
        <v>14</v>
      </c>
      <c r="B9" s="4">
        <v>23022783.379999999</v>
      </c>
      <c r="C9" s="4">
        <v>-1244617.71</v>
      </c>
      <c r="D9" s="4">
        <f t="shared" si="0"/>
        <v>21778165.669999998</v>
      </c>
      <c r="E9" s="4">
        <v>3931956.93</v>
      </c>
      <c r="F9" s="4">
        <v>3931956.93</v>
      </c>
      <c r="G9" s="4">
        <f t="shared" si="1"/>
        <v>17846208.739999998</v>
      </c>
    </row>
    <row r="10" spans="1:7" x14ac:dyDescent="0.2">
      <c r="A10" s="21" t="s">
        <v>15</v>
      </c>
      <c r="B10" s="4">
        <v>18449347.239999998</v>
      </c>
      <c r="C10" s="4">
        <v>264804.23</v>
      </c>
      <c r="D10" s="4">
        <f t="shared" si="0"/>
        <v>18714151.469999999</v>
      </c>
      <c r="E10" s="4">
        <v>4091687.19</v>
      </c>
      <c r="F10" s="4">
        <v>4091687.19</v>
      </c>
      <c r="G10" s="4">
        <f t="shared" si="1"/>
        <v>14622464.279999999</v>
      </c>
    </row>
    <row r="11" spans="1:7" x14ac:dyDescent="0.2">
      <c r="A11" s="21" t="s">
        <v>16</v>
      </c>
      <c r="B11" s="4">
        <v>1038698.41</v>
      </c>
      <c r="C11" s="4">
        <v>-342174.38</v>
      </c>
      <c r="D11" s="4">
        <f t="shared" si="0"/>
        <v>696524.03</v>
      </c>
      <c r="E11" s="4">
        <v>0</v>
      </c>
      <c r="F11" s="4">
        <v>0</v>
      </c>
      <c r="G11" s="4">
        <f t="shared" si="1"/>
        <v>696524.03</v>
      </c>
    </row>
    <row r="12" spans="1:7" x14ac:dyDescent="0.2">
      <c r="A12" s="21" t="s">
        <v>17</v>
      </c>
      <c r="B12" s="4">
        <v>0</v>
      </c>
      <c r="C12" s="4">
        <v>0</v>
      </c>
      <c r="D12" s="4">
        <f t="shared" si="0"/>
        <v>0</v>
      </c>
      <c r="E12" s="4">
        <v>0</v>
      </c>
      <c r="F12" s="4">
        <v>0</v>
      </c>
      <c r="G12" s="4">
        <f t="shared" si="1"/>
        <v>0</v>
      </c>
    </row>
    <row r="13" spans="1:7" x14ac:dyDescent="0.2">
      <c r="A13" s="10" t="s">
        <v>18</v>
      </c>
      <c r="B13" s="12">
        <f>SUM(B14:B22)</f>
        <v>45826380</v>
      </c>
      <c r="C13" s="12">
        <f>SUM(C14:C22)</f>
        <v>4047962.1299999994</v>
      </c>
      <c r="D13" s="12">
        <f t="shared" si="0"/>
        <v>49874342.130000003</v>
      </c>
      <c r="E13" s="12">
        <f>SUM(E14:E22)</f>
        <v>3039718.4399999995</v>
      </c>
      <c r="F13" s="12">
        <f>SUM(F14:F22)</f>
        <v>2368146.71</v>
      </c>
      <c r="G13" s="12">
        <f t="shared" si="1"/>
        <v>46834623.690000005</v>
      </c>
    </row>
    <row r="14" spans="1:7" x14ac:dyDescent="0.2">
      <c r="A14" s="21" t="s">
        <v>19</v>
      </c>
      <c r="B14" s="4">
        <v>3253000</v>
      </c>
      <c r="C14" s="4">
        <v>1839.27</v>
      </c>
      <c r="D14" s="4">
        <f t="shared" si="0"/>
        <v>3254839.27</v>
      </c>
      <c r="E14" s="4">
        <v>266415.12</v>
      </c>
      <c r="F14" s="4">
        <v>133863.12</v>
      </c>
      <c r="G14" s="4">
        <f t="shared" si="1"/>
        <v>2988424.15</v>
      </c>
    </row>
    <row r="15" spans="1:7" x14ac:dyDescent="0.2">
      <c r="A15" s="21" t="s">
        <v>20</v>
      </c>
      <c r="B15" s="4">
        <v>300000</v>
      </c>
      <c r="C15" s="4">
        <v>0</v>
      </c>
      <c r="D15" s="4">
        <f t="shared" si="0"/>
        <v>300000</v>
      </c>
      <c r="E15" s="4">
        <v>47569.49</v>
      </c>
      <c r="F15" s="4">
        <v>47544.69</v>
      </c>
      <c r="G15" s="4">
        <f t="shared" si="1"/>
        <v>252430.51</v>
      </c>
    </row>
    <row r="16" spans="1:7" x14ac:dyDescent="0.2">
      <c r="A16" s="21" t="s">
        <v>21</v>
      </c>
      <c r="B16" s="4">
        <v>0</v>
      </c>
      <c r="C16" s="4">
        <v>0</v>
      </c>
      <c r="D16" s="4">
        <f t="shared" si="0"/>
        <v>0</v>
      </c>
      <c r="E16" s="4">
        <v>0</v>
      </c>
      <c r="F16" s="4">
        <v>0</v>
      </c>
      <c r="G16" s="4">
        <f t="shared" si="1"/>
        <v>0</v>
      </c>
    </row>
    <row r="17" spans="1:7" x14ac:dyDescent="0.2">
      <c r="A17" s="21" t="s">
        <v>22</v>
      </c>
      <c r="B17" s="4">
        <v>23842000</v>
      </c>
      <c r="C17" s="4">
        <v>597403.69999999995</v>
      </c>
      <c r="D17" s="4">
        <f t="shared" si="0"/>
        <v>24439403.699999999</v>
      </c>
      <c r="E17" s="4">
        <v>1246730.68</v>
      </c>
      <c r="F17" s="4">
        <v>778529.53</v>
      </c>
      <c r="G17" s="4">
        <f t="shared" si="1"/>
        <v>23192673.02</v>
      </c>
    </row>
    <row r="18" spans="1:7" x14ac:dyDescent="0.2">
      <c r="A18" s="21" t="s">
        <v>23</v>
      </c>
      <c r="B18" s="4">
        <v>2640000</v>
      </c>
      <c r="C18" s="4">
        <v>155642</v>
      </c>
      <c r="D18" s="4">
        <f t="shared" si="0"/>
        <v>2795642</v>
      </c>
      <c r="E18" s="4">
        <v>81554</v>
      </c>
      <c r="F18" s="4">
        <v>50546</v>
      </c>
      <c r="G18" s="4">
        <f t="shared" si="1"/>
        <v>2714088</v>
      </c>
    </row>
    <row r="19" spans="1:7" x14ac:dyDescent="0.2">
      <c r="A19" s="21" t="s">
        <v>24</v>
      </c>
      <c r="B19" s="4">
        <v>6555000</v>
      </c>
      <c r="C19" s="4">
        <v>3000000</v>
      </c>
      <c r="D19" s="4">
        <f t="shared" si="0"/>
        <v>9555000</v>
      </c>
      <c r="E19" s="4">
        <v>1059319.26</v>
      </c>
      <c r="F19" s="4">
        <v>1055266.29</v>
      </c>
      <c r="G19" s="4">
        <f t="shared" si="1"/>
        <v>8495680.7400000002</v>
      </c>
    </row>
    <row r="20" spans="1:7" x14ac:dyDescent="0.2">
      <c r="A20" s="21" t="s">
        <v>25</v>
      </c>
      <c r="B20" s="4">
        <v>3054280</v>
      </c>
      <c r="C20" s="4">
        <v>141772.57</v>
      </c>
      <c r="D20" s="4">
        <f t="shared" si="0"/>
        <v>3196052.57</v>
      </c>
      <c r="E20" s="4">
        <v>132975.79999999999</v>
      </c>
      <c r="F20" s="4">
        <v>132975.79999999999</v>
      </c>
      <c r="G20" s="4">
        <f t="shared" si="1"/>
        <v>3063076.77</v>
      </c>
    </row>
    <row r="21" spans="1:7" x14ac:dyDescent="0.2">
      <c r="A21" s="21" t="s">
        <v>26</v>
      </c>
      <c r="B21" s="4">
        <v>0</v>
      </c>
      <c r="C21" s="4">
        <v>0</v>
      </c>
      <c r="D21" s="4">
        <f t="shared" si="0"/>
        <v>0</v>
      </c>
      <c r="E21" s="4">
        <v>0</v>
      </c>
      <c r="F21" s="4">
        <v>0</v>
      </c>
      <c r="G21" s="4">
        <f t="shared" si="1"/>
        <v>0</v>
      </c>
    </row>
    <row r="22" spans="1:7" x14ac:dyDescent="0.2">
      <c r="A22" s="21" t="s">
        <v>27</v>
      </c>
      <c r="B22" s="4">
        <v>6182100</v>
      </c>
      <c r="C22" s="4">
        <v>151304.59</v>
      </c>
      <c r="D22" s="4">
        <f t="shared" si="0"/>
        <v>6333404.5899999999</v>
      </c>
      <c r="E22" s="4">
        <v>205154.09</v>
      </c>
      <c r="F22" s="4">
        <v>169421.28</v>
      </c>
      <c r="G22" s="4">
        <f t="shared" si="1"/>
        <v>6128250.5</v>
      </c>
    </row>
    <row r="23" spans="1:7" x14ac:dyDescent="0.2">
      <c r="A23" s="10" t="s">
        <v>28</v>
      </c>
      <c r="B23" s="12">
        <f>SUM(B24:B32)</f>
        <v>89623404.219999999</v>
      </c>
      <c r="C23" s="12">
        <f>SUM(C24:C32)</f>
        <v>-2601287.8899999997</v>
      </c>
      <c r="D23" s="12">
        <f t="shared" si="0"/>
        <v>87022116.329999998</v>
      </c>
      <c r="E23" s="12">
        <f>SUM(E24:E32)</f>
        <v>12798928.829999998</v>
      </c>
      <c r="F23" s="12">
        <f>SUM(F24:F32)</f>
        <v>10729103.829999998</v>
      </c>
      <c r="G23" s="12">
        <f t="shared" si="1"/>
        <v>74223187.5</v>
      </c>
    </row>
    <row r="24" spans="1:7" x14ac:dyDescent="0.2">
      <c r="A24" s="21" t="s">
        <v>29</v>
      </c>
      <c r="B24" s="4">
        <v>43000000</v>
      </c>
      <c r="C24" s="4">
        <v>-3513792.28</v>
      </c>
      <c r="D24" s="4">
        <f t="shared" si="0"/>
        <v>39486207.719999999</v>
      </c>
      <c r="E24" s="4">
        <v>7136870.8600000003</v>
      </c>
      <c r="F24" s="4">
        <v>7136870.8600000003</v>
      </c>
      <c r="G24" s="4">
        <f t="shared" si="1"/>
        <v>32349336.859999999</v>
      </c>
    </row>
    <row r="25" spans="1:7" x14ac:dyDescent="0.2">
      <c r="A25" s="21" t="s">
        <v>30</v>
      </c>
      <c r="B25" s="4">
        <v>1546000</v>
      </c>
      <c r="C25" s="4">
        <v>0</v>
      </c>
      <c r="D25" s="4">
        <f t="shared" si="0"/>
        <v>1546000</v>
      </c>
      <c r="E25" s="4">
        <v>106849.72</v>
      </c>
      <c r="F25" s="4">
        <v>106849.72</v>
      </c>
      <c r="G25" s="4">
        <f t="shared" si="1"/>
        <v>1439150.28</v>
      </c>
    </row>
    <row r="26" spans="1:7" x14ac:dyDescent="0.2">
      <c r="A26" s="21" t="s">
        <v>31</v>
      </c>
      <c r="B26" s="4">
        <v>12140000</v>
      </c>
      <c r="C26" s="4">
        <v>410600</v>
      </c>
      <c r="D26" s="4">
        <f t="shared" si="0"/>
        <v>12550600</v>
      </c>
      <c r="E26" s="4">
        <v>1379616.76</v>
      </c>
      <c r="F26" s="4">
        <v>1379616.76</v>
      </c>
      <c r="G26" s="4">
        <f t="shared" si="1"/>
        <v>11170983.24</v>
      </c>
    </row>
    <row r="27" spans="1:7" x14ac:dyDescent="0.2">
      <c r="A27" s="21" t="s">
        <v>32</v>
      </c>
      <c r="B27" s="4">
        <v>2898000</v>
      </c>
      <c r="C27" s="4">
        <v>18139.62</v>
      </c>
      <c r="D27" s="4">
        <f t="shared" si="0"/>
        <v>2916139.62</v>
      </c>
      <c r="E27" s="4">
        <v>688989.43</v>
      </c>
      <c r="F27" s="4">
        <v>688989.43</v>
      </c>
      <c r="G27" s="4">
        <f t="shared" si="1"/>
        <v>2227150.19</v>
      </c>
    </row>
    <row r="28" spans="1:7" x14ac:dyDescent="0.2">
      <c r="A28" s="21" t="s">
        <v>33</v>
      </c>
      <c r="B28" s="4">
        <v>9541500</v>
      </c>
      <c r="C28" s="4">
        <v>483764.77</v>
      </c>
      <c r="D28" s="4">
        <f t="shared" si="0"/>
        <v>10025264.77</v>
      </c>
      <c r="E28" s="4">
        <v>627657.69999999995</v>
      </c>
      <c r="F28" s="4">
        <v>627657.69999999995</v>
      </c>
      <c r="G28" s="4">
        <f t="shared" si="1"/>
        <v>9397607.0700000003</v>
      </c>
    </row>
    <row r="29" spans="1:7" x14ac:dyDescent="0.2">
      <c r="A29" s="21" t="s">
        <v>34</v>
      </c>
      <c r="B29" s="4">
        <v>4127000</v>
      </c>
      <c r="C29" s="4">
        <v>0</v>
      </c>
      <c r="D29" s="4">
        <f t="shared" si="0"/>
        <v>4127000</v>
      </c>
      <c r="E29" s="4">
        <v>91076.84</v>
      </c>
      <c r="F29" s="4">
        <v>91076.84</v>
      </c>
      <c r="G29" s="4">
        <f t="shared" si="1"/>
        <v>4035923.16</v>
      </c>
    </row>
    <row r="30" spans="1:7" x14ac:dyDescent="0.2">
      <c r="A30" s="21" t="s">
        <v>35</v>
      </c>
      <c r="B30" s="4">
        <v>758000</v>
      </c>
      <c r="C30" s="4">
        <v>0</v>
      </c>
      <c r="D30" s="4">
        <f t="shared" si="0"/>
        <v>758000</v>
      </c>
      <c r="E30" s="4">
        <v>13930.65</v>
      </c>
      <c r="F30" s="4">
        <v>13930.65</v>
      </c>
      <c r="G30" s="4">
        <f t="shared" si="1"/>
        <v>744069.35</v>
      </c>
    </row>
    <row r="31" spans="1:7" x14ac:dyDescent="0.2">
      <c r="A31" s="21" t="s">
        <v>36</v>
      </c>
      <c r="B31" s="4">
        <v>405000</v>
      </c>
      <c r="C31" s="4">
        <v>0</v>
      </c>
      <c r="D31" s="4">
        <f t="shared" si="0"/>
        <v>405000</v>
      </c>
      <c r="E31" s="4">
        <v>16287.18</v>
      </c>
      <c r="F31" s="4">
        <v>16287.18</v>
      </c>
      <c r="G31" s="4">
        <f t="shared" si="1"/>
        <v>388712.82</v>
      </c>
    </row>
    <row r="32" spans="1:7" x14ac:dyDescent="0.2">
      <c r="A32" s="21" t="s">
        <v>37</v>
      </c>
      <c r="B32" s="4">
        <v>15207904.220000001</v>
      </c>
      <c r="C32" s="4">
        <v>0</v>
      </c>
      <c r="D32" s="4">
        <f t="shared" si="0"/>
        <v>15207904.220000001</v>
      </c>
      <c r="E32" s="4">
        <v>2737649.69</v>
      </c>
      <c r="F32" s="4">
        <v>667824.68999999994</v>
      </c>
      <c r="G32" s="4">
        <f t="shared" si="1"/>
        <v>12470254.530000001</v>
      </c>
    </row>
    <row r="33" spans="1:7" x14ac:dyDescent="0.2">
      <c r="A33" s="10" t="s">
        <v>38</v>
      </c>
      <c r="B33" s="12">
        <f>SUM(B34:B42)</f>
        <v>100000</v>
      </c>
      <c r="C33" s="12">
        <f t="shared" ref="C33:F33" si="2">SUM(C34:C42)</f>
        <v>0</v>
      </c>
      <c r="D33" s="12">
        <f t="shared" si="2"/>
        <v>100000</v>
      </c>
      <c r="E33" s="12">
        <f t="shared" si="2"/>
        <v>0</v>
      </c>
      <c r="F33" s="12">
        <f t="shared" si="2"/>
        <v>0</v>
      </c>
      <c r="G33" s="12">
        <f t="shared" si="1"/>
        <v>100000</v>
      </c>
    </row>
    <row r="34" spans="1:7" x14ac:dyDescent="0.2">
      <c r="A34" s="21" t="s">
        <v>39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">
      <c r="A35" s="21" t="s">
        <v>40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f t="shared" si="1"/>
        <v>0</v>
      </c>
    </row>
    <row r="36" spans="1:7" x14ac:dyDescent="0.2">
      <c r="A36" s="21" t="s">
        <v>41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f t="shared" si="1"/>
        <v>0</v>
      </c>
    </row>
    <row r="37" spans="1:7" x14ac:dyDescent="0.2">
      <c r="A37" s="21" t="s">
        <v>42</v>
      </c>
      <c r="B37" s="4">
        <v>100000</v>
      </c>
      <c r="C37" s="4">
        <v>0</v>
      </c>
      <c r="D37" s="4">
        <v>100000</v>
      </c>
      <c r="E37" s="4">
        <v>0</v>
      </c>
      <c r="F37" s="4">
        <v>0</v>
      </c>
      <c r="G37" s="4">
        <f t="shared" si="1"/>
        <v>100000</v>
      </c>
    </row>
    <row r="38" spans="1:7" x14ac:dyDescent="0.2">
      <c r="A38" s="21" t="s">
        <v>43</v>
      </c>
      <c r="B38" s="4">
        <v>0</v>
      </c>
      <c r="C38" s="4">
        <v>0</v>
      </c>
      <c r="D38" s="4">
        <f t="shared" si="0"/>
        <v>0</v>
      </c>
      <c r="E38" s="4">
        <v>0</v>
      </c>
      <c r="F38" s="4">
        <v>0</v>
      </c>
      <c r="G38" s="4">
        <f t="shared" si="1"/>
        <v>0</v>
      </c>
    </row>
    <row r="39" spans="1:7" x14ac:dyDescent="0.2">
      <c r="A39" s="21" t="s">
        <v>44</v>
      </c>
      <c r="B39" s="4">
        <v>0</v>
      </c>
      <c r="C39" s="4">
        <v>0</v>
      </c>
      <c r="D39" s="4">
        <f t="shared" si="0"/>
        <v>0</v>
      </c>
      <c r="E39" s="4">
        <v>0</v>
      </c>
      <c r="F39" s="4">
        <v>0</v>
      </c>
      <c r="G39" s="4">
        <f t="shared" si="1"/>
        <v>0</v>
      </c>
    </row>
    <row r="40" spans="1:7" x14ac:dyDescent="0.2">
      <c r="A40" s="21" t="s">
        <v>45</v>
      </c>
      <c r="B40" s="4">
        <v>0</v>
      </c>
      <c r="C40" s="4">
        <v>0</v>
      </c>
      <c r="D40" s="4">
        <f t="shared" si="0"/>
        <v>0</v>
      </c>
      <c r="E40" s="4">
        <v>0</v>
      </c>
      <c r="F40" s="4">
        <v>0</v>
      </c>
      <c r="G40" s="4">
        <f t="shared" si="1"/>
        <v>0</v>
      </c>
    </row>
    <row r="41" spans="1:7" x14ac:dyDescent="0.2">
      <c r="A41" s="21" t="s">
        <v>46</v>
      </c>
      <c r="B41" s="4">
        <v>0</v>
      </c>
      <c r="C41" s="4">
        <v>0</v>
      </c>
      <c r="D41" s="4">
        <f t="shared" si="0"/>
        <v>0</v>
      </c>
      <c r="E41" s="4">
        <v>0</v>
      </c>
      <c r="F41" s="4">
        <v>0</v>
      </c>
      <c r="G41" s="4">
        <f t="shared" si="1"/>
        <v>0</v>
      </c>
    </row>
    <row r="42" spans="1:7" x14ac:dyDescent="0.2">
      <c r="A42" s="21" t="s">
        <v>47</v>
      </c>
      <c r="B42" s="4">
        <v>0</v>
      </c>
      <c r="C42" s="4">
        <v>0</v>
      </c>
      <c r="D42" s="4">
        <f t="shared" si="0"/>
        <v>0</v>
      </c>
      <c r="E42" s="4">
        <v>0</v>
      </c>
      <c r="F42" s="4">
        <v>0</v>
      </c>
      <c r="G42" s="4">
        <f t="shared" si="1"/>
        <v>0</v>
      </c>
    </row>
    <row r="43" spans="1:7" x14ac:dyDescent="0.2">
      <c r="A43" s="10" t="s">
        <v>48</v>
      </c>
      <c r="B43" s="12">
        <f>SUM(B44:B52)</f>
        <v>4552000</v>
      </c>
      <c r="C43" s="12">
        <f>SUM(C44:C52)</f>
        <v>33218338.289999999</v>
      </c>
      <c r="D43" s="12">
        <f t="shared" si="0"/>
        <v>37770338.289999999</v>
      </c>
      <c r="E43" s="12">
        <f>SUM(E44:E52)</f>
        <v>18053843.960000001</v>
      </c>
      <c r="F43" s="12">
        <f>SUM(F44:F52)</f>
        <v>18053843.960000001</v>
      </c>
      <c r="G43" s="12">
        <f t="shared" si="1"/>
        <v>19716494.329999998</v>
      </c>
    </row>
    <row r="44" spans="1:7" x14ac:dyDescent="0.2">
      <c r="A44" s="21" t="s">
        <v>49</v>
      </c>
      <c r="B44" s="4">
        <v>900000</v>
      </c>
      <c r="C44" s="4">
        <v>5985</v>
      </c>
      <c r="D44" s="4">
        <f t="shared" si="0"/>
        <v>905985</v>
      </c>
      <c r="E44" s="4">
        <v>0</v>
      </c>
      <c r="F44" s="4">
        <v>0</v>
      </c>
      <c r="G44" s="4">
        <f t="shared" si="1"/>
        <v>905985</v>
      </c>
    </row>
    <row r="45" spans="1:7" x14ac:dyDescent="0.2">
      <c r="A45" s="21" t="s">
        <v>50</v>
      </c>
      <c r="B45" s="4">
        <v>50000</v>
      </c>
      <c r="C45" s="4">
        <v>103937.71</v>
      </c>
      <c r="D45" s="4">
        <f t="shared" si="0"/>
        <v>153937.71000000002</v>
      </c>
      <c r="E45" s="4">
        <v>0</v>
      </c>
      <c r="F45" s="4">
        <v>0</v>
      </c>
      <c r="G45" s="4">
        <f t="shared" si="1"/>
        <v>153937.71000000002</v>
      </c>
    </row>
    <row r="46" spans="1:7" x14ac:dyDescent="0.2">
      <c r="A46" s="21" t="s">
        <v>51</v>
      </c>
      <c r="B46" s="4">
        <v>100000</v>
      </c>
      <c r="C46" s="4">
        <v>0</v>
      </c>
      <c r="D46" s="4">
        <f t="shared" si="0"/>
        <v>100000</v>
      </c>
      <c r="E46" s="4">
        <v>0</v>
      </c>
      <c r="F46" s="4">
        <v>0</v>
      </c>
      <c r="G46" s="4">
        <f t="shared" si="1"/>
        <v>100000</v>
      </c>
    </row>
    <row r="47" spans="1:7" x14ac:dyDescent="0.2">
      <c r="A47" s="21" t="s">
        <v>52</v>
      </c>
      <c r="B47" s="4">
        <v>420000</v>
      </c>
      <c r="C47" s="4">
        <v>17852768.93</v>
      </c>
      <c r="D47" s="4">
        <f t="shared" si="0"/>
        <v>18272768.93</v>
      </c>
      <c r="E47" s="4">
        <v>17852768.93</v>
      </c>
      <c r="F47" s="4">
        <v>17852768.93</v>
      </c>
      <c r="G47" s="4">
        <f t="shared" si="1"/>
        <v>420000</v>
      </c>
    </row>
    <row r="48" spans="1:7" x14ac:dyDescent="0.2">
      <c r="A48" s="21" t="s">
        <v>53</v>
      </c>
      <c r="B48" s="4">
        <v>0</v>
      </c>
      <c r="C48" s="4">
        <v>0</v>
      </c>
      <c r="D48" s="4">
        <f t="shared" si="0"/>
        <v>0</v>
      </c>
      <c r="E48" s="4">
        <v>0</v>
      </c>
      <c r="F48" s="4">
        <v>0</v>
      </c>
      <c r="G48" s="4">
        <f t="shared" si="1"/>
        <v>0</v>
      </c>
    </row>
    <row r="49" spans="1:7" x14ac:dyDescent="0.2">
      <c r="A49" s="21" t="s">
        <v>54</v>
      </c>
      <c r="B49" s="4">
        <v>1967000</v>
      </c>
      <c r="C49" s="4">
        <v>14055646.65</v>
      </c>
      <c r="D49" s="4">
        <f t="shared" si="0"/>
        <v>16022646.65</v>
      </c>
      <c r="E49" s="4">
        <v>182825.03</v>
      </c>
      <c r="F49" s="4">
        <v>182825.03</v>
      </c>
      <c r="G49" s="4">
        <f t="shared" si="1"/>
        <v>15839821.620000001</v>
      </c>
    </row>
    <row r="50" spans="1:7" x14ac:dyDescent="0.2">
      <c r="A50" s="21" t="s">
        <v>55</v>
      </c>
      <c r="B50" s="4">
        <v>0</v>
      </c>
      <c r="C50" s="4">
        <v>0</v>
      </c>
      <c r="D50" s="4">
        <f t="shared" si="0"/>
        <v>0</v>
      </c>
      <c r="E50" s="4">
        <v>0</v>
      </c>
      <c r="F50" s="4">
        <v>0</v>
      </c>
      <c r="G50" s="4">
        <f t="shared" si="1"/>
        <v>0</v>
      </c>
    </row>
    <row r="51" spans="1:7" x14ac:dyDescent="0.2">
      <c r="A51" s="21" t="s">
        <v>56</v>
      </c>
      <c r="B51" s="4">
        <v>100000</v>
      </c>
      <c r="C51" s="4">
        <v>1200000</v>
      </c>
      <c r="D51" s="4">
        <f t="shared" si="0"/>
        <v>1300000</v>
      </c>
      <c r="E51" s="4">
        <v>0</v>
      </c>
      <c r="F51" s="4">
        <v>0</v>
      </c>
      <c r="G51" s="4">
        <f t="shared" si="1"/>
        <v>1300000</v>
      </c>
    </row>
    <row r="52" spans="1:7" x14ac:dyDescent="0.2">
      <c r="A52" s="21" t="s">
        <v>57</v>
      </c>
      <c r="B52" s="4">
        <v>1015000</v>
      </c>
      <c r="C52" s="4">
        <v>0</v>
      </c>
      <c r="D52" s="4">
        <f t="shared" si="0"/>
        <v>1015000</v>
      </c>
      <c r="E52" s="4">
        <v>18250</v>
      </c>
      <c r="F52" s="4">
        <v>18250</v>
      </c>
      <c r="G52" s="4">
        <f t="shared" si="1"/>
        <v>996750</v>
      </c>
    </row>
    <row r="53" spans="1:7" x14ac:dyDescent="0.2">
      <c r="A53" s="10" t="s">
        <v>58</v>
      </c>
      <c r="B53" s="12">
        <f>SUM(B54:B56)</f>
        <v>13879156.939999999</v>
      </c>
      <c r="C53" s="12">
        <f>SUM(C54:C56)</f>
        <v>164608958.89000002</v>
      </c>
      <c r="D53" s="12">
        <f t="shared" si="0"/>
        <v>178488115.83000001</v>
      </c>
      <c r="E53" s="12">
        <f>SUM(E54:E56)</f>
        <v>11942708.469999999</v>
      </c>
      <c r="F53" s="12">
        <f>SUM(F54:F56)</f>
        <v>11942708.469999999</v>
      </c>
      <c r="G53" s="12">
        <f t="shared" si="1"/>
        <v>166545407.36000001</v>
      </c>
    </row>
    <row r="54" spans="1:7" x14ac:dyDescent="0.2">
      <c r="A54" s="21" t="s">
        <v>59</v>
      </c>
      <c r="B54" s="4">
        <v>13379156.939999999</v>
      </c>
      <c r="C54" s="4">
        <v>100427012.8</v>
      </c>
      <c r="D54" s="4">
        <f t="shared" si="0"/>
        <v>113806169.73999999</v>
      </c>
      <c r="E54" s="4">
        <v>11108233.289999999</v>
      </c>
      <c r="F54" s="4">
        <v>11108233.289999999</v>
      </c>
      <c r="G54" s="4">
        <f t="shared" si="1"/>
        <v>102697936.44999999</v>
      </c>
    </row>
    <row r="55" spans="1:7" x14ac:dyDescent="0.2">
      <c r="A55" s="21" t="s">
        <v>60</v>
      </c>
      <c r="B55" s="4">
        <v>500000</v>
      </c>
      <c r="C55" s="4">
        <v>63155000</v>
      </c>
      <c r="D55" s="4">
        <f t="shared" si="0"/>
        <v>63655000</v>
      </c>
      <c r="E55" s="4">
        <v>770877.02</v>
      </c>
      <c r="F55" s="4">
        <v>770877.02</v>
      </c>
      <c r="G55" s="4">
        <f t="shared" si="1"/>
        <v>62884122.979999997</v>
      </c>
    </row>
    <row r="56" spans="1:7" x14ac:dyDescent="0.2">
      <c r="A56" s="21" t="s">
        <v>61</v>
      </c>
      <c r="B56" s="4">
        <v>0</v>
      </c>
      <c r="C56" s="4">
        <v>1026946.09</v>
      </c>
      <c r="D56" s="4">
        <f t="shared" si="0"/>
        <v>1026946.09</v>
      </c>
      <c r="E56" s="4">
        <v>63598.16</v>
      </c>
      <c r="F56" s="4">
        <v>63598.16</v>
      </c>
      <c r="G56" s="4">
        <f t="shared" si="1"/>
        <v>963347.92999999993</v>
      </c>
    </row>
    <row r="57" spans="1:7" x14ac:dyDescent="0.2">
      <c r="A57" s="10" t="s">
        <v>62</v>
      </c>
      <c r="B57" s="12">
        <f>SUM(B58:B64)</f>
        <v>0</v>
      </c>
      <c r="C57" s="12">
        <f>SUM(C58:C64)</f>
        <v>71720618.489999995</v>
      </c>
      <c r="D57" s="12">
        <f t="shared" si="0"/>
        <v>71720618.489999995</v>
      </c>
      <c r="E57" s="12">
        <f>SUM(E58:E64)</f>
        <v>0</v>
      </c>
      <c r="F57" s="12">
        <f>SUM(F58:F64)</f>
        <v>0</v>
      </c>
      <c r="G57" s="12">
        <f t="shared" si="1"/>
        <v>71720618.489999995</v>
      </c>
    </row>
    <row r="58" spans="1:7" x14ac:dyDescent="0.2">
      <c r="A58" s="21" t="s">
        <v>63</v>
      </c>
      <c r="B58" s="4">
        <v>0</v>
      </c>
      <c r="C58" s="4">
        <v>0</v>
      </c>
      <c r="D58" s="4">
        <f t="shared" si="0"/>
        <v>0</v>
      </c>
      <c r="E58" s="4">
        <v>0</v>
      </c>
      <c r="F58" s="4">
        <v>0</v>
      </c>
      <c r="G58" s="4">
        <f t="shared" si="1"/>
        <v>0</v>
      </c>
    </row>
    <row r="59" spans="1:7" x14ac:dyDescent="0.2">
      <c r="A59" s="21" t="s">
        <v>64</v>
      </c>
      <c r="B59" s="4">
        <v>0</v>
      </c>
      <c r="C59" s="4">
        <v>0</v>
      </c>
      <c r="D59" s="4">
        <f t="shared" si="0"/>
        <v>0</v>
      </c>
      <c r="E59" s="4">
        <v>0</v>
      </c>
      <c r="F59" s="4">
        <v>0</v>
      </c>
      <c r="G59" s="4">
        <f t="shared" si="1"/>
        <v>0</v>
      </c>
    </row>
    <row r="60" spans="1:7" x14ac:dyDescent="0.2">
      <c r="A60" s="21" t="s">
        <v>65</v>
      </c>
      <c r="B60" s="4">
        <v>0</v>
      </c>
      <c r="C60" s="4">
        <v>0</v>
      </c>
      <c r="D60" s="4">
        <f t="shared" si="0"/>
        <v>0</v>
      </c>
      <c r="E60" s="4">
        <v>0</v>
      </c>
      <c r="F60" s="4">
        <v>0</v>
      </c>
      <c r="G60" s="4">
        <f t="shared" si="1"/>
        <v>0</v>
      </c>
    </row>
    <row r="61" spans="1:7" x14ac:dyDescent="0.2">
      <c r="A61" s="21" t="s">
        <v>66</v>
      </c>
      <c r="B61" s="4">
        <v>0</v>
      </c>
      <c r="C61" s="4">
        <v>0</v>
      </c>
      <c r="D61" s="4">
        <f t="shared" si="0"/>
        <v>0</v>
      </c>
      <c r="E61" s="4">
        <v>0</v>
      </c>
      <c r="F61" s="4">
        <v>0</v>
      </c>
      <c r="G61" s="4">
        <f t="shared" si="1"/>
        <v>0</v>
      </c>
    </row>
    <row r="62" spans="1:7" x14ac:dyDescent="0.2">
      <c r="A62" s="21" t="s">
        <v>67</v>
      </c>
      <c r="B62" s="4">
        <v>0</v>
      </c>
      <c r="C62" s="4">
        <v>0</v>
      </c>
      <c r="D62" s="4">
        <f t="shared" si="0"/>
        <v>0</v>
      </c>
      <c r="E62" s="4">
        <v>0</v>
      </c>
      <c r="F62" s="4">
        <v>0</v>
      </c>
      <c r="G62" s="4">
        <f t="shared" si="1"/>
        <v>0</v>
      </c>
    </row>
    <row r="63" spans="1:7" x14ac:dyDescent="0.2">
      <c r="A63" s="21" t="s">
        <v>68</v>
      </c>
      <c r="B63" s="4">
        <v>0</v>
      </c>
      <c r="C63" s="4">
        <v>0</v>
      </c>
      <c r="D63" s="4">
        <f t="shared" si="0"/>
        <v>0</v>
      </c>
      <c r="E63" s="4">
        <v>0</v>
      </c>
      <c r="F63" s="4">
        <v>0</v>
      </c>
      <c r="G63" s="4">
        <f t="shared" si="1"/>
        <v>0</v>
      </c>
    </row>
    <row r="64" spans="1:7" x14ac:dyDescent="0.2">
      <c r="A64" s="21" t="s">
        <v>69</v>
      </c>
      <c r="B64" s="4">
        <v>0</v>
      </c>
      <c r="C64" s="4">
        <v>71720618.489999995</v>
      </c>
      <c r="D64" s="4">
        <f t="shared" si="0"/>
        <v>71720618.489999995</v>
      </c>
      <c r="E64" s="4">
        <v>0</v>
      </c>
      <c r="F64" s="4">
        <v>0</v>
      </c>
      <c r="G64" s="4">
        <f t="shared" si="1"/>
        <v>71720618.489999995</v>
      </c>
    </row>
    <row r="65" spans="1:7" x14ac:dyDescent="0.2">
      <c r="A65" s="10" t="s">
        <v>70</v>
      </c>
      <c r="B65" s="12">
        <f>SUM(B66:B68)</f>
        <v>0</v>
      </c>
      <c r="C65" s="12">
        <f>SUM(C66:C68)</f>
        <v>0</v>
      </c>
      <c r="D65" s="12">
        <f t="shared" si="0"/>
        <v>0</v>
      </c>
      <c r="E65" s="12">
        <f>SUM(E66:E68)</f>
        <v>0</v>
      </c>
      <c r="F65" s="12">
        <f>SUM(F66:F68)</f>
        <v>0</v>
      </c>
      <c r="G65" s="12">
        <f t="shared" si="1"/>
        <v>0</v>
      </c>
    </row>
    <row r="66" spans="1:7" x14ac:dyDescent="0.2">
      <c r="A66" s="21" t="s">
        <v>71</v>
      </c>
      <c r="B66" s="4">
        <v>0</v>
      </c>
      <c r="C66" s="4">
        <v>0</v>
      </c>
      <c r="D66" s="4">
        <f t="shared" si="0"/>
        <v>0</v>
      </c>
      <c r="E66" s="4">
        <v>0</v>
      </c>
      <c r="F66" s="4">
        <v>0</v>
      </c>
      <c r="G66" s="4">
        <f t="shared" si="1"/>
        <v>0</v>
      </c>
    </row>
    <row r="67" spans="1:7" x14ac:dyDescent="0.2">
      <c r="A67" s="21" t="s">
        <v>72</v>
      </c>
      <c r="B67" s="4">
        <v>0</v>
      </c>
      <c r="C67" s="4">
        <v>0</v>
      </c>
      <c r="D67" s="4">
        <f t="shared" si="0"/>
        <v>0</v>
      </c>
      <c r="E67" s="4">
        <v>0</v>
      </c>
      <c r="F67" s="4">
        <v>0</v>
      </c>
      <c r="G67" s="4">
        <f t="shared" si="1"/>
        <v>0</v>
      </c>
    </row>
    <row r="68" spans="1:7" x14ac:dyDescent="0.2">
      <c r="A68" s="21" t="s">
        <v>73</v>
      </c>
      <c r="B68" s="4">
        <v>0</v>
      </c>
      <c r="C68" s="4">
        <v>0</v>
      </c>
      <c r="D68" s="4">
        <f t="shared" si="0"/>
        <v>0</v>
      </c>
      <c r="E68" s="4">
        <v>0</v>
      </c>
      <c r="F68" s="4">
        <v>0</v>
      </c>
      <c r="G68" s="4">
        <f t="shared" si="1"/>
        <v>0</v>
      </c>
    </row>
    <row r="69" spans="1:7" x14ac:dyDescent="0.2">
      <c r="A69" s="10" t="s">
        <v>74</v>
      </c>
      <c r="B69" s="12">
        <f>SUM(B70:B76)</f>
        <v>815000</v>
      </c>
      <c r="C69" s="12">
        <f>SUM(C70:C76)</f>
        <v>0</v>
      </c>
      <c r="D69" s="12">
        <f t="shared" si="0"/>
        <v>815000</v>
      </c>
      <c r="E69" s="12">
        <f>SUM(E70:E76)</f>
        <v>0</v>
      </c>
      <c r="F69" s="12">
        <f>SUM(F70:F76)</f>
        <v>0</v>
      </c>
      <c r="G69" s="12">
        <f t="shared" si="1"/>
        <v>815000</v>
      </c>
    </row>
    <row r="70" spans="1:7" x14ac:dyDescent="0.2">
      <c r="A70" s="21" t="s">
        <v>75</v>
      </c>
      <c r="B70" s="4">
        <v>0</v>
      </c>
      <c r="C70" s="4">
        <v>0</v>
      </c>
      <c r="D70" s="4">
        <f t="shared" ref="D70:D76" si="3">B70+C70</f>
        <v>0</v>
      </c>
      <c r="E70" s="4">
        <v>0</v>
      </c>
      <c r="F70" s="4">
        <v>0</v>
      </c>
      <c r="G70" s="4">
        <f t="shared" ref="G70:G76" si="4">D70-E70</f>
        <v>0</v>
      </c>
    </row>
    <row r="71" spans="1:7" x14ac:dyDescent="0.2">
      <c r="A71" s="21" t="s">
        <v>76</v>
      </c>
      <c r="B71" s="4">
        <v>0</v>
      </c>
      <c r="C71" s="4">
        <v>0</v>
      </c>
      <c r="D71" s="4">
        <f t="shared" si="3"/>
        <v>0</v>
      </c>
      <c r="E71" s="4">
        <v>0</v>
      </c>
      <c r="F71" s="4">
        <v>0</v>
      </c>
      <c r="G71" s="4">
        <f t="shared" si="4"/>
        <v>0</v>
      </c>
    </row>
    <row r="72" spans="1:7" x14ac:dyDescent="0.2">
      <c r="A72" s="21" t="s">
        <v>77</v>
      </c>
      <c r="B72" s="4">
        <v>0</v>
      </c>
      <c r="C72" s="4">
        <v>0</v>
      </c>
      <c r="D72" s="4">
        <f t="shared" si="3"/>
        <v>0</v>
      </c>
      <c r="E72" s="4">
        <v>0</v>
      </c>
      <c r="F72" s="4">
        <v>0</v>
      </c>
      <c r="G72" s="4">
        <f t="shared" si="4"/>
        <v>0</v>
      </c>
    </row>
    <row r="73" spans="1:7" x14ac:dyDescent="0.2">
      <c r="A73" s="21" t="s">
        <v>78</v>
      </c>
      <c r="B73" s="4">
        <v>0</v>
      </c>
      <c r="C73" s="4">
        <v>0</v>
      </c>
      <c r="D73" s="4">
        <f t="shared" si="3"/>
        <v>0</v>
      </c>
      <c r="E73" s="4">
        <v>0</v>
      </c>
      <c r="F73" s="4">
        <v>0</v>
      </c>
      <c r="G73" s="4">
        <f t="shared" si="4"/>
        <v>0</v>
      </c>
    </row>
    <row r="74" spans="1:7" x14ac:dyDescent="0.2">
      <c r="A74" s="21" t="s">
        <v>79</v>
      </c>
      <c r="B74" s="4">
        <v>0</v>
      </c>
      <c r="C74" s="4">
        <v>0</v>
      </c>
      <c r="D74" s="4">
        <f t="shared" si="3"/>
        <v>0</v>
      </c>
      <c r="E74" s="4">
        <v>0</v>
      </c>
      <c r="F74" s="4">
        <v>0</v>
      </c>
      <c r="G74" s="4">
        <f t="shared" si="4"/>
        <v>0</v>
      </c>
    </row>
    <row r="75" spans="1:7" x14ac:dyDescent="0.2">
      <c r="A75" s="21" t="s">
        <v>80</v>
      </c>
      <c r="B75" s="4">
        <v>0</v>
      </c>
      <c r="C75" s="4">
        <v>0</v>
      </c>
      <c r="D75" s="4">
        <f t="shared" si="3"/>
        <v>0</v>
      </c>
      <c r="E75" s="4">
        <v>0</v>
      </c>
      <c r="F75" s="4">
        <v>0</v>
      </c>
      <c r="G75" s="4">
        <f t="shared" si="4"/>
        <v>0</v>
      </c>
    </row>
    <row r="76" spans="1:7" x14ac:dyDescent="0.2">
      <c r="A76" s="22" t="s">
        <v>81</v>
      </c>
      <c r="B76" s="5">
        <v>815000</v>
      </c>
      <c r="C76" s="5">
        <v>0</v>
      </c>
      <c r="D76" s="5">
        <f t="shared" si="3"/>
        <v>815000</v>
      </c>
      <c r="E76" s="5">
        <v>0</v>
      </c>
      <c r="F76" s="5">
        <v>0</v>
      </c>
      <c r="G76" s="5">
        <f t="shared" si="4"/>
        <v>815000</v>
      </c>
    </row>
    <row r="77" spans="1:7" x14ac:dyDescent="0.2">
      <c r="A77" s="23" t="s">
        <v>82</v>
      </c>
      <c r="B77" s="6">
        <f t="shared" ref="B77:G77" si="5">SUM(B5+B13+B23+B33+B43+B53+B57+B65+B69)</f>
        <v>266974757.62999997</v>
      </c>
      <c r="C77" s="6">
        <f t="shared" si="5"/>
        <v>270994589.91000003</v>
      </c>
      <c r="D77" s="6">
        <f t="shared" si="5"/>
        <v>537969347.54000008</v>
      </c>
      <c r="E77" s="6">
        <f t="shared" si="5"/>
        <v>68532221.140000001</v>
      </c>
      <c r="F77" s="6">
        <f t="shared" si="5"/>
        <v>65790824.410000004</v>
      </c>
      <c r="G77" s="6">
        <f t="shared" si="5"/>
        <v>469437126.40000004</v>
      </c>
    </row>
    <row r="79" spans="1:7" x14ac:dyDescent="0.2">
      <c r="A79" s="1" t="s">
        <v>84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67B60905-9023-4236-9889-BAA0F1C2E4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Maria Veronica Montoya Cruz</cp:lastModifiedBy>
  <cp:revision/>
  <cp:lastPrinted>2024-05-30T14:19:30Z</cp:lastPrinted>
  <dcterms:created xsi:type="dcterms:W3CDTF">2014-02-10T03:37:14Z</dcterms:created>
  <dcterms:modified xsi:type="dcterms:W3CDTF">2024-05-30T14:20:05Z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