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B385709C-211C-4A63-A572-F637812CE38D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<sst xmlns="http://schemas.openxmlformats.org/spreadsheetml/2006/main" count="83" uniqueCount="83">
  <si>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</si>
  <si>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</si>
  <si>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</si>
  <si>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</si>
  <si>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</si>
  <si>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</si>
  <si>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</si>
  <si>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</si>
  <si>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</si>
  <si>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</si>
  <si>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</si>
  <si>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</si>
  <si>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</si>
  <si>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</si>
  <si>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</si>
  <si>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</si>
  <si>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</si>
  <si>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</si>
  <si>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</si>
  <si>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</si>
  <si>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</si>
  <si>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</si>
  <si>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</si>
  <si>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</si>
  <si>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</si>
  <si>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</si>
  <si>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</si>
  <si>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</si>
  <si>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</si>
  <si>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</si>
  <si>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</si>
  <si>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</si>
  <si>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</si>
  <si>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</si>
  <si>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</si>
  <si>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</si>
  <si>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</si>
  <si>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</si>
  <si>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</si>
  <si>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</si>
  <si>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</si>
  <si>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</si>
  <si>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</si>
  <si>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</si>
  <si>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</si>
  <si>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</si>
  <si>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</si>
  <si>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</si>
  <si>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</si>
  <si>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</si>
  <si>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</si>
  <si>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</si>
  <si>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</si>
  <si>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</si>
  <si>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</si>
  <si>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</si>
  <si>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</si>
  <si>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</si>
  <si>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</si>
  <si>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</si>
  <si>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</si>
  <si>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</si>
  <si>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</si>
  <si>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</si>
  <si>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</si>
  <si>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</si>
  <si>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</si>
  <si>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</si>
  <si>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</si>
  <si>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</si>
  <si>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</si>
  <si>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</si>
  <si>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</si>
  <si>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</si>
  <si>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</si>
  <si>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</si>
  <si>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</si>
  <si>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</si>
  <si>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</si>
  <si>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</si>
  <si>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</si>
  <si>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</si>
  <si>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Comité Municipal de Agua Potable y Alcantarillado de Salamanca, Guanajuato.
Estado Analítico del Ejercicio del Presupuesto de Egresos
Clasificación por Objeto del Gasto (Capítulo y Concepto)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</si>
</sst>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9" fillId="0" borderId="0" xfId="7" applyFont="1" applyAlignment="1" applyProtection="1">
      <alignment vertical="top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1533525</xdr:colOff>
      <xdr:row>0</xdr:row>
      <xdr:rowOff>104775</xdr:rowOff>
    </xdr:from>
    <xdr:to>
      <xdr:col>0</xdr:col>
      <xdr:colOff>2085213</xdr:colOff>
      <xdr:row>0</xdr:row>
      <xdr:rowOff>650367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104775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1"/>
  <sheetViews>
    <sheetView showGridLines="0" tabSelected="1" workbookViewId="0">
      <selection activeCell="I1" sqref="I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4" t="s">
        <v>82</v>
      </c>
      <c r="B1" s="25"/>
      <c r="C1" s="25"/>
      <c r="D1" s="25"/>
      <c r="E1" s="25"/>
      <c r="F1" s="25"/>
      <c r="G1" s="26"/>
    </row>
    <row r="2" spans="1:8" x14ac:dyDescent="0.2">
      <c r="A2" s="13"/>
      <c r="B2" s="19" t="s">
        <v>14</v>
      </c>
      <c r="C2" s="20"/>
      <c r="D2" s="20"/>
      <c r="E2" s="20"/>
      <c r="F2" s="21"/>
      <c r="G2" s="22" t="s">
        <v>13</v>
      </c>
    </row>
    <row r="3" spans="1:8" ht="24.95" customHeight="1" x14ac:dyDescent="0.2">
      <c r="A3" s="14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3"/>
    </row>
    <row r="4" spans="1:8" x14ac:dyDescent="0.2">
      <c r="A4" s="4" t="s">
        <v>15</v>
      </c>
      <c r="B4" s="9">
        <f>SUM(B5:B11)</f>
        <v>120507832.81</v>
      </c>
      <c r="C4" s="9">
        <f>SUM(C5:C11)</f>
        <v>1.3960743672214448E-10</v>
      </c>
      <c r="D4" s="9">
        <f>B4+C4</f>
        <v>120507832.81</v>
      </c>
      <c r="E4" s="9">
        <f>SUM(E5:E11)</f>
        <v>52111784.269999996</v>
      </c>
      <c r="F4" s="9">
        <f>SUM(F5:F11)</f>
        <v>52111784.269999996</v>
      </c>
      <c r="G4" s="9">
        <f>D4-E4</f>
        <v>68396048.540000007</v>
      </c>
    </row>
    <row r="5" spans="1:8" x14ac:dyDescent="0.2">
      <c r="A5" s="16" t="s">
        <v>19</v>
      </c>
      <c r="B5" s="6">
        <v>65018394.020000003</v>
      </c>
      <c r="C5" s="6">
        <v>901791.75</v>
      </c>
      <c r="D5" s="6">
        <f t="shared" ref="D5:D68" si="0">B5+C5</f>
        <v>65920185.770000003</v>
      </c>
      <c r="E5" s="6">
        <v>29711801.780000001</v>
      </c>
      <c r="F5" s="6">
        <v>29711801.780000001</v>
      </c>
      <c r="G5" s="6">
        <f t="shared" ref="G5:G68" si="1">D5-E5</f>
        <v>36208383.990000002</v>
      </c>
      <c r="H5" s="3">
        <v>1100</v>
      </c>
    </row>
    <row r="6" spans="1:8" x14ac:dyDescent="0.2">
      <c r="A6" s="16" t="s">
        <v>20</v>
      </c>
      <c r="B6" s="6">
        <v>108000</v>
      </c>
      <c r="C6" s="6">
        <v>350000</v>
      </c>
      <c r="D6" s="6">
        <f t="shared" si="0"/>
        <v>458000</v>
      </c>
      <c r="E6" s="6">
        <v>150157.82999999999</v>
      </c>
      <c r="F6" s="6">
        <v>150157.82999999999</v>
      </c>
      <c r="G6" s="6">
        <f t="shared" si="1"/>
        <v>307842.17000000004</v>
      </c>
      <c r="H6" s="3">
        <v>1200</v>
      </c>
    </row>
    <row r="7" spans="1:8" x14ac:dyDescent="0.2">
      <c r="A7" s="16" t="s">
        <v>21</v>
      </c>
      <c r="B7" s="6">
        <v>13164122.689999999</v>
      </c>
      <c r="C7" s="6">
        <v>-5430.64</v>
      </c>
      <c r="D7" s="6">
        <f t="shared" si="0"/>
        <v>13158692.049999999</v>
      </c>
      <c r="E7" s="6">
        <v>3228540.31</v>
      </c>
      <c r="F7" s="6">
        <v>3228540.31</v>
      </c>
      <c r="G7" s="6">
        <f t="shared" si="1"/>
        <v>9930151.7399999984</v>
      </c>
      <c r="H7" s="3">
        <v>1300</v>
      </c>
    </row>
    <row r="8" spans="1:8" x14ac:dyDescent="0.2">
      <c r="A8" s="16" t="s">
        <v>1</v>
      </c>
      <c r="B8" s="6">
        <v>22409675.329999998</v>
      </c>
      <c r="C8" s="6">
        <v>-1249990.71</v>
      </c>
      <c r="D8" s="6">
        <f t="shared" si="0"/>
        <v>21159684.619999997</v>
      </c>
      <c r="E8" s="6">
        <v>8607482.2799999993</v>
      </c>
      <c r="F8" s="6">
        <v>8607482.2799999993</v>
      </c>
      <c r="G8" s="6">
        <f t="shared" si="1"/>
        <v>12552202.339999998</v>
      </c>
      <c r="H8" s="3">
        <v>1400</v>
      </c>
    </row>
    <row r="9" spans="1:8" x14ac:dyDescent="0.2">
      <c r="A9" s="16" t="s">
        <v>22</v>
      </c>
      <c r="B9" s="6">
        <v>19632640.77</v>
      </c>
      <c r="C9" s="6">
        <v>3629.6</v>
      </c>
      <c r="D9" s="6">
        <f t="shared" si="0"/>
        <v>19636270.370000001</v>
      </c>
      <c r="E9" s="6">
        <v>10413802.07</v>
      </c>
      <c r="F9" s="6">
        <v>10413802.07</v>
      </c>
      <c r="G9" s="6">
        <f t="shared" si="1"/>
        <v>9222468.3000000007</v>
      </c>
      <c r="H9" s="3">
        <v>1500</v>
      </c>
    </row>
    <row r="10" spans="1:8" x14ac:dyDescent="0.2">
      <c r="A10" s="16" t="s">
        <v>2</v>
      </c>
      <c r="B10" s="6">
        <v>175000</v>
      </c>
      <c r="C10" s="6">
        <v>0</v>
      </c>
      <c r="D10" s="6">
        <f t="shared" si="0"/>
        <v>175000</v>
      </c>
      <c r="E10" s="6">
        <v>0</v>
      </c>
      <c r="F10" s="6">
        <v>0</v>
      </c>
      <c r="G10" s="6">
        <f t="shared" si="1"/>
        <v>175000</v>
      </c>
      <c r="H10" s="3">
        <v>1600</v>
      </c>
    </row>
    <row r="11" spans="1:8" x14ac:dyDescent="0.2">
      <c r="A11" s="16" t="s">
        <v>23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3">
        <v>1700</v>
      </c>
    </row>
    <row r="12" spans="1:8" x14ac:dyDescent="0.2">
      <c r="A12" s="4" t="s">
        <v>74</v>
      </c>
      <c r="B12" s="10">
        <f>SUM(B13:B21)</f>
        <v>47260580</v>
      </c>
      <c r="C12" s="10">
        <f>SUM(C13:C21)</f>
        <v>25599503.810000002</v>
      </c>
      <c r="D12" s="10">
        <f t="shared" si="0"/>
        <v>72860083.810000002</v>
      </c>
      <c r="E12" s="10">
        <f>SUM(E13:E21)</f>
        <v>14891014.949999997</v>
      </c>
      <c r="F12" s="10">
        <f>SUM(F13:F21)</f>
        <v>12336779.66</v>
      </c>
      <c r="G12" s="10">
        <f t="shared" si="1"/>
        <v>57969068.860000007</v>
      </c>
      <c r="H12" s="5">
        <v>0</v>
      </c>
    </row>
    <row r="13" spans="1:8" x14ac:dyDescent="0.2">
      <c r="A13" s="16" t="s">
        <v>24</v>
      </c>
      <c r="B13" s="6">
        <v>3496650</v>
      </c>
      <c r="C13" s="6">
        <v>100800</v>
      </c>
      <c r="D13" s="6">
        <f t="shared" si="0"/>
        <v>3597450</v>
      </c>
      <c r="E13" s="6">
        <v>1063342.25</v>
      </c>
      <c r="F13" s="6">
        <v>1063342.25</v>
      </c>
      <c r="G13" s="6">
        <f t="shared" si="1"/>
        <v>2534107.75</v>
      </c>
      <c r="H13" s="3">
        <v>2100</v>
      </c>
    </row>
    <row r="14" spans="1:8" x14ac:dyDescent="0.2">
      <c r="A14" s="16" t="s">
        <v>25</v>
      </c>
      <c r="B14" s="6">
        <v>315000</v>
      </c>
      <c r="C14" s="6">
        <v>0</v>
      </c>
      <c r="D14" s="6">
        <f t="shared" si="0"/>
        <v>315000</v>
      </c>
      <c r="E14" s="6">
        <v>121179.71</v>
      </c>
      <c r="F14" s="6">
        <v>126804.25</v>
      </c>
      <c r="G14" s="6">
        <f t="shared" si="1"/>
        <v>193820.28999999998</v>
      </c>
      <c r="H14" s="3">
        <v>2200</v>
      </c>
    </row>
    <row r="15" spans="1:8" x14ac:dyDescent="0.2">
      <c r="A15" s="16" t="s">
        <v>26</v>
      </c>
      <c r="B15" s="6">
        <v>363000</v>
      </c>
      <c r="C15" s="6">
        <v>0</v>
      </c>
      <c r="D15" s="6">
        <f t="shared" si="0"/>
        <v>363000</v>
      </c>
      <c r="E15" s="6">
        <v>6436.89</v>
      </c>
      <c r="F15" s="6">
        <v>6436.89</v>
      </c>
      <c r="G15" s="6">
        <f t="shared" si="1"/>
        <v>356563.11</v>
      </c>
      <c r="H15" s="3">
        <v>2300</v>
      </c>
    </row>
    <row r="16" spans="1:8" x14ac:dyDescent="0.2">
      <c r="A16" s="16" t="s">
        <v>27</v>
      </c>
      <c r="B16" s="6">
        <v>22433000</v>
      </c>
      <c r="C16" s="6">
        <v>21122470.140000001</v>
      </c>
      <c r="D16" s="6">
        <f t="shared" si="0"/>
        <v>43555470.140000001</v>
      </c>
      <c r="E16" s="6">
        <v>9179199.0299999993</v>
      </c>
      <c r="F16" s="6">
        <v>6892995</v>
      </c>
      <c r="G16" s="6">
        <f t="shared" si="1"/>
        <v>34376271.109999999</v>
      </c>
      <c r="H16" s="3">
        <v>2400</v>
      </c>
    </row>
    <row r="17" spans="1:8" x14ac:dyDescent="0.2">
      <c r="A17" s="16" t="s">
        <v>28</v>
      </c>
      <c r="B17" s="6">
        <v>2775550</v>
      </c>
      <c r="C17" s="6">
        <v>203424.8</v>
      </c>
      <c r="D17" s="6">
        <f t="shared" si="0"/>
        <v>2978974.8</v>
      </c>
      <c r="E17" s="6">
        <v>456231.94</v>
      </c>
      <c r="F17" s="6">
        <v>313328.24</v>
      </c>
      <c r="G17" s="6">
        <f t="shared" si="1"/>
        <v>2522742.86</v>
      </c>
      <c r="H17" s="3">
        <v>2500</v>
      </c>
    </row>
    <row r="18" spans="1:8" x14ac:dyDescent="0.2">
      <c r="A18" s="16" t="s">
        <v>29</v>
      </c>
      <c r="B18" s="6">
        <v>7145000</v>
      </c>
      <c r="C18" s="6">
        <v>4691575.12</v>
      </c>
      <c r="D18" s="6">
        <f t="shared" si="0"/>
        <v>11836575.120000001</v>
      </c>
      <c r="E18" s="6">
        <v>3076880.35</v>
      </c>
      <c r="F18" s="6">
        <v>3064096.71</v>
      </c>
      <c r="G18" s="6">
        <f t="shared" si="1"/>
        <v>8759694.7700000014</v>
      </c>
      <c r="H18" s="3">
        <v>2600</v>
      </c>
    </row>
    <row r="19" spans="1:8" x14ac:dyDescent="0.2">
      <c r="A19" s="16" t="s">
        <v>30</v>
      </c>
      <c r="B19" s="6">
        <v>3566280</v>
      </c>
      <c r="C19" s="6">
        <v>0</v>
      </c>
      <c r="D19" s="6">
        <f t="shared" si="0"/>
        <v>3566280</v>
      </c>
      <c r="E19" s="6">
        <v>42153.279999999999</v>
      </c>
      <c r="F19" s="6">
        <v>42153.279999999999</v>
      </c>
      <c r="G19" s="6">
        <f t="shared" si="1"/>
        <v>3524126.7200000002</v>
      </c>
      <c r="H19" s="3">
        <v>2700</v>
      </c>
    </row>
    <row r="20" spans="1:8" x14ac:dyDescent="0.2">
      <c r="A20" s="16" t="s">
        <v>31</v>
      </c>
      <c r="B20" s="6">
        <v>0</v>
      </c>
      <c r="C20" s="6">
        <v>0</v>
      </c>
      <c r="D20" s="6">
        <f t="shared" si="0"/>
        <v>0</v>
      </c>
      <c r="E20" s="6">
        <v>0</v>
      </c>
      <c r="F20" s="6">
        <v>0</v>
      </c>
      <c r="G20" s="6">
        <f t="shared" si="1"/>
        <v>0</v>
      </c>
      <c r="H20" s="3">
        <v>2800</v>
      </c>
    </row>
    <row r="21" spans="1:8" x14ac:dyDescent="0.2">
      <c r="A21" s="16" t="s">
        <v>32</v>
      </c>
      <c r="B21" s="6">
        <v>7166100</v>
      </c>
      <c r="C21" s="6">
        <v>-518766.25</v>
      </c>
      <c r="D21" s="6">
        <f t="shared" si="0"/>
        <v>6647333.75</v>
      </c>
      <c r="E21" s="6">
        <v>945591.5</v>
      </c>
      <c r="F21" s="6">
        <v>827623.04</v>
      </c>
      <c r="G21" s="6">
        <f t="shared" si="1"/>
        <v>5701742.25</v>
      </c>
      <c r="H21" s="3">
        <v>2900</v>
      </c>
    </row>
    <row r="22" spans="1:8" x14ac:dyDescent="0.2">
      <c r="A22" s="4" t="s">
        <v>16</v>
      </c>
      <c r="B22" s="10">
        <f>SUM(B23:B31)</f>
        <v>97770392.299999997</v>
      </c>
      <c r="C22" s="10">
        <f>SUM(C23:C31)</f>
        <v>-2975857.870000001</v>
      </c>
      <c r="D22" s="10">
        <f t="shared" si="0"/>
        <v>94794534.429999992</v>
      </c>
      <c r="E22" s="10">
        <f>SUM(E23:E31)</f>
        <v>34158839.829999998</v>
      </c>
      <c r="F22" s="10">
        <f>SUM(F23:F31)</f>
        <v>31776458.829999998</v>
      </c>
      <c r="G22" s="10">
        <f t="shared" si="1"/>
        <v>60635694.599999994</v>
      </c>
      <c r="H22" s="5">
        <v>0</v>
      </c>
    </row>
    <row r="23" spans="1:8" x14ac:dyDescent="0.2">
      <c r="A23" s="16" t="s">
        <v>33</v>
      </c>
      <c r="B23" s="6">
        <v>46024000</v>
      </c>
      <c r="C23" s="6">
        <v>-12482419.48</v>
      </c>
      <c r="D23" s="6">
        <f t="shared" si="0"/>
        <v>33541580.52</v>
      </c>
      <c r="E23" s="6">
        <v>15735214.550000001</v>
      </c>
      <c r="F23" s="6">
        <v>15735214.550000001</v>
      </c>
      <c r="G23" s="6">
        <f t="shared" si="1"/>
        <v>17806365.969999999</v>
      </c>
      <c r="H23" s="3">
        <v>3100</v>
      </c>
    </row>
    <row r="24" spans="1:8" x14ac:dyDescent="0.2">
      <c r="A24" s="16" t="s">
        <v>34</v>
      </c>
      <c r="B24" s="6">
        <v>1876000</v>
      </c>
      <c r="C24" s="6">
        <v>58800</v>
      </c>
      <c r="D24" s="6">
        <f t="shared" si="0"/>
        <v>1934800</v>
      </c>
      <c r="E24" s="6">
        <v>556047.72</v>
      </c>
      <c r="F24" s="6">
        <v>556047.72</v>
      </c>
      <c r="G24" s="6">
        <f t="shared" si="1"/>
        <v>1378752.28</v>
      </c>
      <c r="H24" s="3">
        <v>3200</v>
      </c>
    </row>
    <row r="25" spans="1:8" x14ac:dyDescent="0.2">
      <c r="A25" s="16" t="s">
        <v>35</v>
      </c>
      <c r="B25" s="6">
        <v>12445000</v>
      </c>
      <c r="C25" s="6">
        <v>1522460.75</v>
      </c>
      <c r="D25" s="6">
        <f t="shared" si="0"/>
        <v>13967460.75</v>
      </c>
      <c r="E25" s="6">
        <v>5181419.7699999996</v>
      </c>
      <c r="F25" s="6">
        <v>5181419.7699999996</v>
      </c>
      <c r="G25" s="6">
        <f t="shared" si="1"/>
        <v>8786040.9800000004</v>
      </c>
      <c r="H25" s="3">
        <v>3300</v>
      </c>
    </row>
    <row r="26" spans="1:8" x14ac:dyDescent="0.2">
      <c r="A26" s="16" t="s">
        <v>36</v>
      </c>
      <c r="B26" s="6">
        <v>3425500</v>
      </c>
      <c r="C26" s="6">
        <v>0</v>
      </c>
      <c r="D26" s="6">
        <f t="shared" si="0"/>
        <v>3425500</v>
      </c>
      <c r="E26" s="6">
        <v>1060291.51</v>
      </c>
      <c r="F26" s="6">
        <v>1061225.51</v>
      </c>
      <c r="G26" s="6">
        <f t="shared" si="1"/>
        <v>2365208.4900000002</v>
      </c>
      <c r="H26" s="3">
        <v>3400</v>
      </c>
    </row>
    <row r="27" spans="1:8" x14ac:dyDescent="0.2">
      <c r="A27" s="16" t="s">
        <v>37</v>
      </c>
      <c r="B27" s="6">
        <v>12567000</v>
      </c>
      <c r="C27" s="6">
        <v>3980682.86</v>
      </c>
      <c r="D27" s="6">
        <f t="shared" si="0"/>
        <v>16547682.859999999</v>
      </c>
      <c r="E27" s="6">
        <v>3607534</v>
      </c>
      <c r="F27" s="6">
        <v>3607534</v>
      </c>
      <c r="G27" s="6">
        <f t="shared" si="1"/>
        <v>12940148.859999999</v>
      </c>
      <c r="H27" s="3">
        <v>3500</v>
      </c>
    </row>
    <row r="28" spans="1:8" x14ac:dyDescent="0.2">
      <c r="A28" s="16" t="s">
        <v>80</v>
      </c>
      <c r="B28" s="6">
        <v>2867000</v>
      </c>
      <c r="C28" s="6">
        <v>2299218</v>
      </c>
      <c r="D28" s="6">
        <f t="shared" si="0"/>
        <v>5166218</v>
      </c>
      <c r="E28" s="6">
        <v>1759533.34</v>
      </c>
      <c r="F28" s="6">
        <v>1759533.34</v>
      </c>
      <c r="G28" s="6">
        <f t="shared" si="1"/>
        <v>3406684.66</v>
      </c>
      <c r="H28" s="3">
        <v>3600</v>
      </c>
    </row>
    <row r="29" spans="1:8" x14ac:dyDescent="0.2">
      <c r="A29" s="16" t="s">
        <v>38</v>
      </c>
      <c r="B29" s="6">
        <v>802000</v>
      </c>
      <c r="C29" s="6">
        <v>0</v>
      </c>
      <c r="D29" s="6">
        <f t="shared" si="0"/>
        <v>802000</v>
      </c>
      <c r="E29" s="6">
        <v>11200.08</v>
      </c>
      <c r="F29" s="6">
        <v>11200.08</v>
      </c>
      <c r="G29" s="6">
        <f t="shared" si="1"/>
        <v>790799.92</v>
      </c>
      <c r="H29" s="3">
        <v>3700</v>
      </c>
    </row>
    <row r="30" spans="1:8" x14ac:dyDescent="0.2">
      <c r="A30" s="16" t="s">
        <v>39</v>
      </c>
      <c r="B30" s="6">
        <v>435000</v>
      </c>
      <c r="C30" s="6">
        <v>0</v>
      </c>
      <c r="D30" s="6">
        <f t="shared" si="0"/>
        <v>435000</v>
      </c>
      <c r="E30" s="6">
        <v>23498.61</v>
      </c>
      <c r="F30" s="6">
        <v>23498.61</v>
      </c>
      <c r="G30" s="6">
        <f t="shared" si="1"/>
        <v>411501.39</v>
      </c>
      <c r="H30" s="3">
        <v>3800</v>
      </c>
    </row>
    <row r="31" spans="1:8" x14ac:dyDescent="0.2">
      <c r="A31" s="16" t="s">
        <v>0</v>
      </c>
      <c r="B31" s="6">
        <v>17328892.300000001</v>
      </c>
      <c r="C31" s="6">
        <v>1645400</v>
      </c>
      <c r="D31" s="6">
        <f t="shared" si="0"/>
        <v>18974292.300000001</v>
      </c>
      <c r="E31" s="6">
        <v>6224100.25</v>
      </c>
      <c r="F31" s="6">
        <v>3840785.25</v>
      </c>
      <c r="G31" s="6">
        <f t="shared" si="1"/>
        <v>12750192.050000001</v>
      </c>
      <c r="H31" s="3">
        <v>3900</v>
      </c>
    </row>
    <row r="32" spans="1:8" x14ac:dyDescent="0.2">
      <c r="A32" s="4" t="s">
        <v>75</v>
      </c>
      <c r="B32" s="10">
        <f>SUM(B33:B41)</f>
        <v>100000</v>
      </c>
      <c r="C32" s="10">
        <f>SUM(C33:C41)</f>
        <v>0</v>
      </c>
      <c r="D32" s="10">
        <f t="shared" si="0"/>
        <v>100000</v>
      </c>
      <c r="E32" s="10">
        <f>SUM(E33:E41)</f>
        <v>0</v>
      </c>
      <c r="F32" s="10">
        <f>SUM(F33:F41)</f>
        <v>0</v>
      </c>
      <c r="G32" s="10">
        <f t="shared" si="1"/>
        <v>100000</v>
      </c>
      <c r="H32" s="5">
        <v>0</v>
      </c>
    </row>
    <row r="33" spans="1:8" x14ac:dyDescent="0.2">
      <c r="A33" s="16" t="s">
        <v>40</v>
      </c>
      <c r="B33" s="6">
        <v>0</v>
      </c>
      <c r="C33" s="6">
        <v>0</v>
      </c>
      <c r="D33" s="6">
        <f t="shared" si="0"/>
        <v>0</v>
      </c>
      <c r="E33" s="6">
        <v>0</v>
      </c>
      <c r="F33" s="6">
        <v>0</v>
      </c>
      <c r="G33" s="6">
        <f t="shared" si="1"/>
        <v>0</v>
      </c>
      <c r="H33" s="3">
        <v>4100</v>
      </c>
    </row>
    <row r="34" spans="1:8" x14ac:dyDescent="0.2">
      <c r="A34" s="16" t="s">
        <v>41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3">
        <v>4200</v>
      </c>
    </row>
    <row r="35" spans="1:8" x14ac:dyDescent="0.2">
      <c r="A35" s="16" t="s">
        <v>42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3">
        <v>4300</v>
      </c>
    </row>
    <row r="36" spans="1:8" x14ac:dyDescent="0.2">
      <c r="A36" s="16" t="s">
        <v>43</v>
      </c>
      <c r="B36" s="6">
        <v>100000</v>
      </c>
      <c r="C36" s="6">
        <v>0</v>
      </c>
      <c r="D36" s="6">
        <f t="shared" si="0"/>
        <v>100000</v>
      </c>
      <c r="E36" s="6">
        <v>0</v>
      </c>
      <c r="F36" s="6">
        <v>0</v>
      </c>
      <c r="G36" s="6">
        <f t="shared" si="1"/>
        <v>100000</v>
      </c>
      <c r="H36" s="3">
        <v>4400</v>
      </c>
    </row>
    <row r="37" spans="1:8" x14ac:dyDescent="0.2">
      <c r="A37" s="16" t="s">
        <v>7</v>
      </c>
      <c r="B37" s="6">
        <v>0</v>
      </c>
      <c r="C37" s="6">
        <v>0</v>
      </c>
      <c r="D37" s="6">
        <f t="shared" si="0"/>
        <v>0</v>
      </c>
      <c r="E37" s="6">
        <v>0</v>
      </c>
      <c r="F37" s="6">
        <v>0</v>
      </c>
      <c r="G37" s="6">
        <f t="shared" si="1"/>
        <v>0</v>
      </c>
      <c r="H37" s="3">
        <v>4500</v>
      </c>
    </row>
    <row r="38" spans="1:8" x14ac:dyDescent="0.2">
      <c r="A38" s="16" t="s">
        <v>44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3">
        <v>4600</v>
      </c>
    </row>
    <row r="39" spans="1:8" x14ac:dyDescent="0.2">
      <c r="A39" s="16" t="s">
        <v>45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3">
        <v>4700</v>
      </c>
    </row>
    <row r="40" spans="1:8" x14ac:dyDescent="0.2">
      <c r="A40" s="16" t="s">
        <v>3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3">
        <v>4800</v>
      </c>
    </row>
    <row r="41" spans="1:8" x14ac:dyDescent="0.2">
      <c r="A41" s="16" t="s">
        <v>46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3">
        <v>4900</v>
      </c>
    </row>
    <row r="42" spans="1:8" x14ac:dyDescent="0.2">
      <c r="A42" s="4" t="s">
        <v>76</v>
      </c>
      <c r="B42" s="10">
        <f>SUM(B43:B51)</f>
        <v>10570750</v>
      </c>
      <c r="C42" s="10">
        <f>SUM(C43:C51)</f>
        <v>37718010.669999994</v>
      </c>
      <c r="D42" s="10">
        <f t="shared" si="0"/>
        <v>48288760.669999994</v>
      </c>
      <c r="E42" s="10">
        <f>SUM(E43:E51)</f>
        <v>9570634.9199999999</v>
      </c>
      <c r="F42" s="10">
        <f>SUM(F43:F51)</f>
        <v>9570634.9199999999</v>
      </c>
      <c r="G42" s="10">
        <f t="shared" si="1"/>
        <v>38718125.749999993</v>
      </c>
      <c r="H42" s="5">
        <v>0</v>
      </c>
    </row>
    <row r="43" spans="1:8" x14ac:dyDescent="0.2">
      <c r="A43" s="17" t="s">
        <v>47</v>
      </c>
      <c r="B43" s="6">
        <v>1130000</v>
      </c>
      <c r="C43" s="6">
        <v>0</v>
      </c>
      <c r="D43" s="6">
        <f t="shared" si="0"/>
        <v>1130000</v>
      </c>
      <c r="E43" s="6">
        <v>249225.96</v>
      </c>
      <c r="F43" s="6">
        <v>249225.96</v>
      </c>
      <c r="G43" s="6">
        <f t="shared" si="1"/>
        <v>880774.04</v>
      </c>
      <c r="H43" s="3">
        <v>5100</v>
      </c>
    </row>
    <row r="44" spans="1:8" x14ac:dyDescent="0.2">
      <c r="A44" s="16" t="s">
        <v>48</v>
      </c>
      <c r="B44" s="6">
        <v>220000</v>
      </c>
      <c r="C44" s="6">
        <v>0</v>
      </c>
      <c r="D44" s="6">
        <f t="shared" si="0"/>
        <v>220000</v>
      </c>
      <c r="E44" s="6">
        <v>58648.85</v>
      </c>
      <c r="F44" s="6">
        <v>58648.85</v>
      </c>
      <c r="G44" s="6">
        <f t="shared" si="1"/>
        <v>161351.15</v>
      </c>
      <c r="H44" s="3">
        <v>5200</v>
      </c>
    </row>
    <row r="45" spans="1:8" x14ac:dyDescent="0.2">
      <c r="A45" s="16" t="s">
        <v>49</v>
      </c>
      <c r="B45" s="6">
        <v>95000</v>
      </c>
      <c r="C45" s="6">
        <v>0</v>
      </c>
      <c r="D45" s="6">
        <f t="shared" si="0"/>
        <v>95000</v>
      </c>
      <c r="E45" s="6">
        <v>0</v>
      </c>
      <c r="F45" s="6">
        <v>0</v>
      </c>
      <c r="G45" s="6">
        <f t="shared" si="1"/>
        <v>95000</v>
      </c>
      <c r="H45" s="3">
        <v>5300</v>
      </c>
    </row>
    <row r="46" spans="1:8" x14ac:dyDescent="0.2">
      <c r="A46" s="16" t="s">
        <v>50</v>
      </c>
      <c r="B46" s="6">
        <v>275250</v>
      </c>
      <c r="C46" s="6">
        <v>20700000</v>
      </c>
      <c r="D46" s="6">
        <f t="shared" si="0"/>
        <v>20975250</v>
      </c>
      <c r="E46" s="6">
        <v>0</v>
      </c>
      <c r="F46" s="6">
        <v>0</v>
      </c>
      <c r="G46" s="6">
        <f t="shared" si="1"/>
        <v>20975250</v>
      </c>
      <c r="H46" s="3">
        <v>5400</v>
      </c>
    </row>
    <row r="47" spans="1:8" x14ac:dyDescent="0.2">
      <c r="A47" s="16" t="s">
        <v>51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3">
        <v>5500</v>
      </c>
    </row>
    <row r="48" spans="1:8" x14ac:dyDescent="0.2">
      <c r="A48" s="16" t="s">
        <v>52</v>
      </c>
      <c r="B48" s="6">
        <v>7752500</v>
      </c>
      <c r="C48" s="6">
        <v>14553160.119999999</v>
      </c>
      <c r="D48" s="6">
        <f t="shared" si="0"/>
        <v>22305660.119999997</v>
      </c>
      <c r="E48" s="6">
        <v>7897383.5599999996</v>
      </c>
      <c r="F48" s="6">
        <v>7897383.5599999996</v>
      </c>
      <c r="G48" s="6">
        <f t="shared" si="1"/>
        <v>14408276.559999999</v>
      </c>
      <c r="H48" s="3">
        <v>5600</v>
      </c>
    </row>
    <row r="49" spans="1:8" x14ac:dyDescent="0.2">
      <c r="A49" s="16" t="s">
        <v>53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3">
        <v>5700</v>
      </c>
    </row>
    <row r="50" spans="1:8" x14ac:dyDescent="0.2">
      <c r="A50" s="16" t="s">
        <v>54</v>
      </c>
      <c r="B50" s="6">
        <v>115000</v>
      </c>
      <c r="C50" s="6">
        <v>2344850.5499999998</v>
      </c>
      <c r="D50" s="6">
        <f t="shared" si="0"/>
        <v>2459850.5499999998</v>
      </c>
      <c r="E50" s="6">
        <v>1263850.55</v>
      </c>
      <c r="F50" s="6">
        <v>1263850.55</v>
      </c>
      <c r="G50" s="6">
        <f t="shared" si="1"/>
        <v>1195999.9999999998</v>
      </c>
      <c r="H50" s="3">
        <v>5800</v>
      </c>
    </row>
    <row r="51" spans="1:8" x14ac:dyDescent="0.2">
      <c r="A51" s="16" t="s">
        <v>55</v>
      </c>
      <c r="B51" s="6">
        <v>983000</v>
      </c>
      <c r="C51" s="6">
        <v>120000</v>
      </c>
      <c r="D51" s="6">
        <f t="shared" si="0"/>
        <v>1103000</v>
      </c>
      <c r="E51" s="6">
        <v>101526</v>
      </c>
      <c r="F51" s="6">
        <v>101526</v>
      </c>
      <c r="G51" s="6">
        <f t="shared" si="1"/>
        <v>1001474</v>
      </c>
      <c r="H51" s="3">
        <v>5900</v>
      </c>
    </row>
    <row r="52" spans="1:8" x14ac:dyDescent="0.2">
      <c r="A52" s="4" t="s">
        <v>17</v>
      </c>
      <c r="B52" s="10">
        <f>SUM(B53:B55)</f>
        <v>13700000</v>
      </c>
      <c r="C52" s="10">
        <f>SUM(C53:C55)</f>
        <v>116110804.58</v>
      </c>
      <c r="D52" s="10">
        <f t="shared" si="0"/>
        <v>129810804.58</v>
      </c>
      <c r="E52" s="10">
        <f>SUM(E53:E55)</f>
        <v>18533877.16</v>
      </c>
      <c r="F52" s="10">
        <f>SUM(F53:F55)</f>
        <v>18281519.91</v>
      </c>
      <c r="G52" s="10">
        <f t="shared" si="1"/>
        <v>111276927.42</v>
      </c>
      <c r="H52" s="5">
        <v>0</v>
      </c>
    </row>
    <row r="53" spans="1:8" x14ac:dyDescent="0.2">
      <c r="A53" s="16" t="s">
        <v>56</v>
      </c>
      <c r="B53" s="6">
        <v>13200000</v>
      </c>
      <c r="C53" s="6">
        <v>68046569.579999998</v>
      </c>
      <c r="D53" s="6">
        <f t="shared" si="0"/>
        <v>81246569.579999998</v>
      </c>
      <c r="E53" s="6">
        <v>15390559.779999999</v>
      </c>
      <c r="F53" s="6">
        <v>15390559.779999999</v>
      </c>
      <c r="G53" s="6">
        <f t="shared" si="1"/>
        <v>65856009.799999997</v>
      </c>
      <c r="H53" s="3">
        <v>6100</v>
      </c>
    </row>
    <row r="54" spans="1:8" x14ac:dyDescent="0.2">
      <c r="A54" s="16" t="s">
        <v>57</v>
      </c>
      <c r="B54" s="6">
        <v>500000</v>
      </c>
      <c r="C54" s="6">
        <v>48064235</v>
      </c>
      <c r="D54" s="6">
        <f t="shared" si="0"/>
        <v>48564235</v>
      </c>
      <c r="E54" s="6">
        <v>3143317.38</v>
      </c>
      <c r="F54" s="6">
        <v>2890960.13</v>
      </c>
      <c r="G54" s="6">
        <f t="shared" si="1"/>
        <v>45420917.619999997</v>
      </c>
      <c r="H54" s="3">
        <v>6200</v>
      </c>
    </row>
    <row r="55" spans="1:8" x14ac:dyDescent="0.2">
      <c r="A55" s="16" t="s">
        <v>58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3">
        <v>6300</v>
      </c>
    </row>
    <row r="56" spans="1:8" x14ac:dyDescent="0.2">
      <c r="A56" s="4" t="s">
        <v>77</v>
      </c>
      <c r="B56" s="10">
        <f>SUM(B57:B63)</f>
        <v>338056.82</v>
      </c>
      <c r="C56" s="10">
        <f>SUM(C57:C63)</f>
        <v>0</v>
      </c>
      <c r="D56" s="10">
        <f t="shared" si="0"/>
        <v>338056.82</v>
      </c>
      <c r="E56" s="10">
        <f>SUM(E57:E63)</f>
        <v>0</v>
      </c>
      <c r="F56" s="10">
        <f>SUM(F57:F63)</f>
        <v>0</v>
      </c>
      <c r="G56" s="10">
        <f t="shared" si="1"/>
        <v>338056.82</v>
      </c>
      <c r="H56" s="5">
        <v>0</v>
      </c>
    </row>
    <row r="57" spans="1:8" x14ac:dyDescent="0.2">
      <c r="A57" s="16" t="s">
        <v>81</v>
      </c>
      <c r="B57" s="6">
        <v>0</v>
      </c>
      <c r="C57" s="6">
        <v>0</v>
      </c>
      <c r="D57" s="6">
        <f t="shared" si="0"/>
        <v>0</v>
      </c>
      <c r="E57" s="6">
        <v>0</v>
      </c>
      <c r="F57" s="6">
        <v>0</v>
      </c>
      <c r="G57" s="6">
        <f t="shared" si="1"/>
        <v>0</v>
      </c>
      <c r="H57" s="3">
        <v>7100</v>
      </c>
    </row>
    <row r="58" spans="1:8" x14ac:dyDescent="0.2">
      <c r="A58" s="16" t="s">
        <v>59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3">
        <v>7200</v>
      </c>
    </row>
    <row r="59" spans="1:8" x14ac:dyDescent="0.2">
      <c r="A59" s="16" t="s">
        <v>60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3">
        <v>7300</v>
      </c>
    </row>
    <row r="60" spans="1:8" x14ac:dyDescent="0.2">
      <c r="A60" s="16" t="s">
        <v>61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3">
        <v>7400</v>
      </c>
    </row>
    <row r="61" spans="1:8" x14ac:dyDescent="0.2">
      <c r="A61" s="16" t="s">
        <v>62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3">
        <v>7500</v>
      </c>
    </row>
    <row r="62" spans="1:8" x14ac:dyDescent="0.2">
      <c r="A62" s="16" t="s">
        <v>63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3">
        <v>7600</v>
      </c>
    </row>
    <row r="63" spans="1:8" x14ac:dyDescent="0.2">
      <c r="A63" s="16" t="s">
        <v>64</v>
      </c>
      <c r="B63" s="6">
        <v>338056.82</v>
      </c>
      <c r="C63" s="6">
        <v>0</v>
      </c>
      <c r="D63" s="6">
        <f t="shared" si="0"/>
        <v>338056.82</v>
      </c>
      <c r="E63" s="6">
        <v>0</v>
      </c>
      <c r="F63" s="6">
        <v>0</v>
      </c>
      <c r="G63" s="6">
        <f t="shared" si="1"/>
        <v>338056.82</v>
      </c>
      <c r="H63" s="3">
        <v>7900</v>
      </c>
    </row>
    <row r="64" spans="1:8" x14ac:dyDescent="0.2">
      <c r="A64" s="4" t="s">
        <v>78</v>
      </c>
      <c r="B64" s="10">
        <f>SUM(B65:B67)</f>
        <v>0</v>
      </c>
      <c r="C64" s="10">
        <f>SUM(C65:C67)</f>
        <v>0</v>
      </c>
      <c r="D64" s="10">
        <f t="shared" si="0"/>
        <v>0</v>
      </c>
      <c r="E64" s="10">
        <f>SUM(E65:E67)</f>
        <v>0</v>
      </c>
      <c r="F64" s="10">
        <f>SUM(F65:F67)</f>
        <v>0</v>
      </c>
      <c r="G64" s="10">
        <f t="shared" si="1"/>
        <v>0</v>
      </c>
      <c r="H64" s="5">
        <v>0</v>
      </c>
    </row>
    <row r="65" spans="1:8" x14ac:dyDescent="0.2">
      <c r="A65" s="16" t="s">
        <v>4</v>
      </c>
      <c r="B65" s="6">
        <v>0</v>
      </c>
      <c r="C65" s="6">
        <v>0</v>
      </c>
      <c r="D65" s="6">
        <f t="shared" si="0"/>
        <v>0</v>
      </c>
      <c r="E65" s="6">
        <v>0</v>
      </c>
      <c r="F65" s="6">
        <v>0</v>
      </c>
      <c r="G65" s="6">
        <f t="shared" si="1"/>
        <v>0</v>
      </c>
      <c r="H65" s="3">
        <v>8100</v>
      </c>
    </row>
    <row r="66" spans="1:8" x14ac:dyDescent="0.2">
      <c r="A66" s="16" t="s">
        <v>5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3">
        <v>8300</v>
      </c>
    </row>
    <row r="67" spans="1:8" x14ac:dyDescent="0.2">
      <c r="A67" s="16" t="s">
        <v>6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3">
        <v>8500</v>
      </c>
    </row>
    <row r="68" spans="1:8" x14ac:dyDescent="0.2">
      <c r="A68" s="4" t="s">
        <v>18</v>
      </c>
      <c r="B68" s="10">
        <f>SUM(B69:B75)</f>
        <v>0</v>
      </c>
      <c r="C68" s="10">
        <f>SUM(C69:C75)</f>
        <v>2000000</v>
      </c>
      <c r="D68" s="10">
        <f t="shared" si="0"/>
        <v>2000000</v>
      </c>
      <c r="E68" s="10">
        <f>SUM(E69:E75)</f>
        <v>0</v>
      </c>
      <c r="F68" s="10">
        <f>SUM(F69:F75)</f>
        <v>0</v>
      </c>
      <c r="G68" s="10">
        <f t="shared" si="1"/>
        <v>2000000</v>
      </c>
      <c r="H68" s="5">
        <v>0</v>
      </c>
    </row>
    <row r="69" spans="1:8" x14ac:dyDescent="0.2">
      <c r="A69" s="16" t="s">
        <v>65</v>
      </c>
      <c r="B69" s="6">
        <v>0</v>
      </c>
      <c r="C69" s="6">
        <v>0</v>
      </c>
      <c r="D69" s="6">
        <f t="shared" ref="D69:D75" si="2">B69+C69</f>
        <v>0</v>
      </c>
      <c r="E69" s="6">
        <v>0</v>
      </c>
      <c r="F69" s="6">
        <v>0</v>
      </c>
      <c r="G69" s="6">
        <f t="shared" ref="G69:G75" si="3">D69-E69</f>
        <v>0</v>
      </c>
      <c r="H69" s="3">
        <v>9100</v>
      </c>
    </row>
    <row r="70" spans="1:8" x14ac:dyDescent="0.2">
      <c r="A70" s="16" t="s">
        <v>66</v>
      </c>
      <c r="B70" s="6">
        <v>0</v>
      </c>
      <c r="C70" s="6">
        <v>0</v>
      </c>
      <c r="D70" s="6">
        <f t="shared" si="2"/>
        <v>0</v>
      </c>
      <c r="E70" s="6">
        <v>0</v>
      </c>
      <c r="F70" s="6">
        <v>0</v>
      </c>
      <c r="G70" s="6">
        <f t="shared" si="3"/>
        <v>0</v>
      </c>
      <c r="H70" s="3">
        <v>9200</v>
      </c>
    </row>
    <row r="71" spans="1:8" x14ac:dyDescent="0.2">
      <c r="A71" s="16" t="s">
        <v>67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3">
        <v>9300</v>
      </c>
    </row>
    <row r="72" spans="1:8" x14ac:dyDescent="0.2">
      <c r="A72" s="16" t="s">
        <v>68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3">
        <v>9400</v>
      </c>
    </row>
    <row r="73" spans="1:8" x14ac:dyDescent="0.2">
      <c r="A73" s="16" t="s">
        <v>69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3">
        <v>9500</v>
      </c>
    </row>
    <row r="74" spans="1:8" x14ac:dyDescent="0.2">
      <c r="A74" s="16" t="s">
        <v>70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3">
        <v>9600</v>
      </c>
    </row>
    <row r="75" spans="1:8" x14ac:dyDescent="0.2">
      <c r="A75" s="18" t="s">
        <v>71</v>
      </c>
      <c r="B75" s="7">
        <v>0</v>
      </c>
      <c r="C75" s="7">
        <v>2000000</v>
      </c>
      <c r="D75" s="7">
        <f t="shared" si="2"/>
        <v>2000000</v>
      </c>
      <c r="E75" s="7">
        <v>0</v>
      </c>
      <c r="F75" s="7">
        <v>0</v>
      </c>
      <c r="G75" s="7">
        <f t="shared" si="3"/>
        <v>2000000</v>
      </c>
      <c r="H75" s="3">
        <v>9900</v>
      </c>
    </row>
    <row r="76" spans="1:8" x14ac:dyDescent="0.2">
      <c r="A76" s="15" t="s">
        <v>79</v>
      </c>
      <c r="B76" s="8">
        <f t="shared" ref="B76:G76" si="4">SUM(B4+B12+B22+B32+B42+B52+B56+B64+B68)</f>
        <v>290247611.93000001</v>
      </c>
      <c r="C76" s="8">
        <f t="shared" si="4"/>
        <v>178452461.19</v>
      </c>
      <c r="D76" s="8">
        <f t="shared" si="4"/>
        <v>468700073.12</v>
      </c>
      <c r="E76" s="8">
        <f t="shared" si="4"/>
        <v>129266151.12999998</v>
      </c>
      <c r="F76" s="8">
        <f t="shared" si="4"/>
        <v>124077177.58999999</v>
      </c>
      <c r="G76" s="8">
        <f t="shared" si="4"/>
        <v>339433921.99000001</v>
      </c>
    </row>
    <row r="78" spans="1:8" x14ac:dyDescent="0.2">
      <c r="A78" s="1" t="s">
        <v>73</v>
      </c>
    </row>
    <row r="79" spans="1:8" x14ac:dyDescent="0.2">
      <c r="A79" s="11"/>
      <c r="B79" s="11"/>
      <c r="C79" s="11"/>
      <c r="D79" s="12"/>
      <c r="E79" s="12"/>
    </row>
    <row r="80" spans="1:8" x14ac:dyDescent="0.2">
      <c r="A80" s="11"/>
      <c r="B80" s="11"/>
      <c r="C80" s="11"/>
      <c r="D80" s="12"/>
      <c r="E80" s="12"/>
    </row>
    <row r="81" spans="1:5" x14ac:dyDescent="0.2">
      <c r="A81" s="11"/>
      <c r="B81" s="11"/>
      <c r="C81" s="11"/>
      <c r="D81" s="12"/>
      <c r="E81" s="12"/>
    </row>
  </sheetData>
  <sheetProtection formatCells="0" formatColumns="0" formatRows="0" autoFilter="0"/>
  <mergeCells count="2">
    <mergeCell ref="A1:G1"/>
    <mergeCell ref="G2:G3"/>
  </mergeCells>
  <printOptions horizontalCentered="1"/>
  <pageMargins left="0.51181102362204722" right="0.31496062992125984" top="0.55118110236220474" bottom="0.35433070866141736" header="0.31496062992125984" footer="0.31496062992125984"/>
  <pageSetup paperSize="141" scale="2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2025-07-17T16:55:24Z</cp:lastPrinted>
  <dcterms:created xsi:type="dcterms:W3CDTF">2014-02-10T03:37:14Z</dcterms:created>
  <dcterms:modified xsi:type="dcterms:W3CDTF">2025-07-24T14:23:30Z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