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PRESUPUESTALES\"/>
    </mc:Choice>
  </mc:AlternateContent>
  <xr:revisionPtr revIDLastSave="0" documentId="13_ncr:1_{23EDAC07-68A0-4F8F-ACAA-3083739F5E6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<sst xmlns="http://schemas.openxmlformats.org/spreadsheetml/2006/main" count="85" uniqueCount="85">
  <si>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</si>
  <si>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</si>
  <si>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</si>
  <si>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</si>
  <si>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</si>
  <si>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</si>
  <si>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</si>
  <si>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</si>
  <si>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</si>
  <si>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</si>
  <si>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</si>
  <si>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</si>
  <si>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</si>
  <si>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</si>
  <si>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</si>
  <si>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</si>
  <si>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</si>
  <si>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</si>
  <si>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</si>
  <si>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</si>
  <si>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</si>
  <si>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</si>
  <si>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</si>
  <si>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</si>
  <si>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</si>
  <si>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</si>
  <si>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</si>
  <si>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</si>
  <si>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</si>
  <si>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</si>
  <si>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</si>
  <si>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</si>
  <si>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</si>
  <si>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</si>
  <si>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</si>
  <si>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</si>
  <si>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</si>
  <si>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</si>
  <si>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</si>
  <si>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</si>
  <si>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</si>
  <si>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</si>
  <si>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</si>
  <si>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</si>
  <si>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</si>
  <si>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</si>
  <si>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</si>
  <si>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</si>
  <si>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</si>
  <si>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</si>
  <si>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</si>
  <si>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</si>
  <si>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</si>
  <si>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</si>
  <si>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</si>
  <si>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</si>
  <si>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</si>
  <si>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</si>
  <si>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</si>
  <si>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</si>
  <si>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</si>
  <si>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</si>
  <si>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</si>
  <si>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</si>
  <si>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</si>
  <si>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</si>
  <si>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</si>
  <si>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</si>
  <si>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</si>
  <si>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</si>
  <si>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</si>
  <si>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</si>
  <si>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</si>
  <si>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</si>
  <si>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</si>
  <si>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</si>
  <si>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</si>
  <si>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</si>
  <si>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</si>
  <si>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</si>
  <si>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</si>
  <si>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</si>
  <si>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</si>
  <si>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</si>
  <si>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Comité Municipal de Agua Potable y Alcantarillado de Salamanca, Guanajuato.
Estado Analítico del Ejercicio del Presupuesto de Egresos
Clasificación por Objeto del Gasto (Capítulo y Concepto)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</si>
</sst>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9" fillId="0" borderId="1" xfId="0" applyFont="1" applyBorder="1" applyAlignment="1">
      <alignment horizontal="left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vertical="center" wrapText="1"/>
      <protection locked="0"/>
    </xf>
    <xf numFmtId="0" fontId="7" fillId="2" borderId="4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6" xfId="9" applyFont="1" applyFill="1" applyBorder="1" applyAlignment="1">
      <alignment vertical="center"/>
    </xf>
    <xf numFmtId="0" fontId="7" fillId="0" borderId="9" xfId="0" applyFont="1" applyBorder="1" applyAlignment="1" applyProtection="1">
      <alignment horizontal="center"/>
      <protection locked="0"/>
    </xf>
    <xf numFmtId="0" fontId="7" fillId="2" borderId="7" xfId="9" applyFont="1" applyFill="1" applyBorder="1" applyAlignment="1">
      <alignment vertical="center"/>
    </xf>
    <xf numFmtId="0" fontId="7" fillId="2" borderId="8" xfId="9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indent="1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</cellXfs>
  <cellStyles count="34">
    <cellStyle name="=C:\WINNT\SYSTEM32\COMMAND.COM" xfId="16" xr:uid="{2B0CA50B-061F-46CD-97CE-709AD08B93F4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4F60AEAE-2991-4ED8-B181-FDE8459B72F0}"/>
    <cellStyle name="Millares 2 2 3" xfId="18" xr:uid="{16A49EEE-A933-47A6-AFCB-B2D86B551785}"/>
    <cellStyle name="Millares 2 3" xfId="4" xr:uid="{00000000-0005-0000-0000-000003000000}"/>
    <cellStyle name="Millares 2 3 2" xfId="28" xr:uid="{BF7FF7E6-4B9D-4711-B87A-5A4A9A270762}"/>
    <cellStyle name="Millares 2 3 3" xfId="19" xr:uid="{77B4AF56-3404-4AC7-9427-22B980F0A7C7}"/>
    <cellStyle name="Millares 2 4" xfId="26" xr:uid="{D4F23EF2-772E-4B59-9D8E-87C6F3880CA8}"/>
    <cellStyle name="Millares 2 5" xfId="17" xr:uid="{F5D36B7D-AD75-4190-A155-3BD2FDB17074}"/>
    <cellStyle name="Millares 3" xfId="5" xr:uid="{00000000-0005-0000-0000-000004000000}"/>
    <cellStyle name="Millares 3 2" xfId="29" xr:uid="{0AE9F900-ACB7-4CC4-BFFF-8B3EDCA3CA0D}"/>
    <cellStyle name="Millares 3 3" xfId="20" xr:uid="{DDEAC018-B270-4648-B6CA-A73CC8C36C00}"/>
    <cellStyle name="Moneda 2" xfId="6" xr:uid="{00000000-0005-0000-0000-000005000000}"/>
    <cellStyle name="Moneda 2 2" xfId="30" xr:uid="{FD11B6A2-7CD7-4E39-B327-0C0214BD85B8}"/>
    <cellStyle name="Moneda 2 3" xfId="21" xr:uid="{E9E5D98A-2CC5-4D0C-8AFD-10E078D6A42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CF78B138-970F-4A5A-9524-9D53C248C46E}"/>
    <cellStyle name="Normal 2 4" xfId="22" xr:uid="{45A3314A-3DB8-4ABB-B95F-7CB9D6E9A47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65A76006-14E6-49D6-9C2D-003B07560463}"/>
    <cellStyle name="Normal 6 2 3" xfId="24" xr:uid="{5448024C-E7DC-4894-A2A7-7193DAC798C4}"/>
    <cellStyle name="Normal 6 3" xfId="32" xr:uid="{374CC9B0-906E-42B2-8887-4B94673B2B18}"/>
    <cellStyle name="Normal 6 4" xfId="23" xr:uid="{8040EAC8-6C0B-4DF2-AFB3-3DC2638314D7}"/>
    <cellStyle name="Porcentual 2" xfId="25" xr:uid="{609A2593-CAA0-40C1-86A5-42C0D320D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1499235</xdr:colOff>
      <xdr:row>0</xdr:row>
      <xdr:rowOff>19051</xdr:rowOff>
    </xdr:from>
    <xdr:to>
      <xdr:col>0</xdr:col>
      <xdr:colOff>2114550</xdr:colOff>
      <xdr:row>0</xdr:row>
      <xdr:rowOff>610244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121FEA-7B36-4464-8750-8FD11CDBB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235" y="19051"/>
          <a:ext cx="615315" cy="59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workbookViewId="0">
      <selection activeCell="Q15" sqref="Q1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4" t="s">
        <v>84</v>
      </c>
      <c r="B1" s="25"/>
      <c r="C1" s="25"/>
      <c r="D1" s="25"/>
      <c r="E1" s="25"/>
      <c r="F1" s="25"/>
      <c r="G1" s="26"/>
    </row>
    <row r="2" spans="1:8" x14ac:dyDescent="0.2">
      <c r="A2" s="16"/>
      <c r="B2" s="12"/>
      <c r="C2" s="13"/>
      <c r="D2" s="11" t="s">
        <v>15</v>
      </c>
      <c r="E2" s="13"/>
      <c r="F2" s="14"/>
      <c r="G2" s="27" t="s">
        <v>14</v>
      </c>
    </row>
    <row r="3" spans="1:8" ht="24.95" customHeight="1" x14ac:dyDescent="0.2">
      <c r="A3" s="19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8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20" t="s">
        <v>16</v>
      </c>
      <c r="B5" s="6">
        <f>SUM(B6:B12)</f>
        <v>112178816.46999998</v>
      </c>
      <c r="C5" s="6">
        <f>SUM(C6:C12)</f>
        <v>1.1641532182693481E-10</v>
      </c>
      <c r="D5" s="6">
        <f>B5+C5</f>
        <v>112178816.46999998</v>
      </c>
      <c r="E5" s="6">
        <f>SUM(E6:E12)</f>
        <v>70234245.280000001</v>
      </c>
      <c r="F5" s="6">
        <f>SUM(F6:F12)</f>
        <v>70234245.280000001</v>
      </c>
      <c r="G5" s="6">
        <f>D5-E5</f>
        <v>41944571.189999983</v>
      </c>
    </row>
    <row r="6" spans="1:8" x14ac:dyDescent="0.2">
      <c r="A6" s="21" t="s">
        <v>20</v>
      </c>
      <c r="B6" s="4">
        <v>57560293.460000001</v>
      </c>
      <c r="C6" s="4">
        <v>1287254.08</v>
      </c>
      <c r="D6" s="4">
        <f t="shared" ref="D6:D69" si="0">B6+C6</f>
        <v>58847547.539999999</v>
      </c>
      <c r="E6" s="4">
        <v>40854089.810000002</v>
      </c>
      <c r="F6" s="4">
        <v>40854089.810000002</v>
      </c>
      <c r="G6" s="4">
        <f t="shared" ref="G6:G69" si="1">D6-E6</f>
        <v>17993457.729999997</v>
      </c>
      <c r="H6" s="5">
        <v>1100</v>
      </c>
    </row>
    <row r="7" spans="1:8" x14ac:dyDescent="0.2">
      <c r="A7" s="21" t="s">
        <v>21</v>
      </c>
      <c r="B7" s="4">
        <v>208000</v>
      </c>
      <c r="C7" s="4">
        <v>0</v>
      </c>
      <c r="D7" s="4">
        <f t="shared" si="0"/>
        <v>208000</v>
      </c>
      <c r="E7" s="4">
        <v>28652.79</v>
      </c>
      <c r="F7" s="4">
        <v>28652.79</v>
      </c>
      <c r="G7" s="4">
        <f t="shared" si="1"/>
        <v>179347.21</v>
      </c>
      <c r="H7" s="5">
        <v>1200</v>
      </c>
    </row>
    <row r="8" spans="1:8" x14ac:dyDescent="0.2">
      <c r="A8" s="21" t="s">
        <v>22</v>
      </c>
      <c r="B8" s="4">
        <v>11899693.98</v>
      </c>
      <c r="C8" s="4">
        <v>524733.78</v>
      </c>
      <c r="D8" s="4">
        <f t="shared" si="0"/>
        <v>12424427.76</v>
      </c>
      <c r="E8" s="4">
        <v>4451372.71</v>
      </c>
      <c r="F8" s="4">
        <v>4451372.71</v>
      </c>
      <c r="G8" s="4">
        <f t="shared" si="1"/>
        <v>7973055.0499999998</v>
      </c>
      <c r="H8" s="5">
        <v>1300</v>
      </c>
    </row>
    <row r="9" spans="1:8" x14ac:dyDescent="0.2">
      <c r="A9" s="21" t="s">
        <v>1</v>
      </c>
      <c r="B9" s="4">
        <v>23022783.379999999</v>
      </c>
      <c r="C9" s="4">
        <v>-2374617.71</v>
      </c>
      <c r="D9" s="4">
        <f t="shared" si="0"/>
        <v>20648165.669999998</v>
      </c>
      <c r="E9" s="4">
        <v>12152319.34</v>
      </c>
      <c r="F9" s="4">
        <v>12152319.34</v>
      </c>
      <c r="G9" s="4">
        <f t="shared" si="1"/>
        <v>8495846.3299999982</v>
      </c>
      <c r="H9" s="5">
        <v>1400</v>
      </c>
    </row>
    <row r="10" spans="1:8" x14ac:dyDescent="0.2">
      <c r="A10" s="21" t="s">
        <v>23</v>
      </c>
      <c r="B10" s="4">
        <v>18449347.239999998</v>
      </c>
      <c r="C10" s="4">
        <v>904804.23</v>
      </c>
      <c r="D10" s="4">
        <f t="shared" si="0"/>
        <v>19354151.469999999</v>
      </c>
      <c r="E10" s="4">
        <v>12747810.630000001</v>
      </c>
      <c r="F10" s="4">
        <v>12747810.630000001</v>
      </c>
      <c r="G10" s="4">
        <f t="shared" si="1"/>
        <v>6606340.839999998</v>
      </c>
      <c r="H10" s="5">
        <v>1500</v>
      </c>
    </row>
    <row r="11" spans="1:8" x14ac:dyDescent="0.2">
      <c r="A11" s="21" t="s">
        <v>2</v>
      </c>
      <c r="B11" s="4">
        <v>1038698.41</v>
      </c>
      <c r="C11" s="4">
        <v>-342174.38</v>
      </c>
      <c r="D11" s="4">
        <f t="shared" si="0"/>
        <v>696524.03</v>
      </c>
      <c r="E11" s="4">
        <v>0</v>
      </c>
      <c r="F11" s="4">
        <v>0</v>
      </c>
      <c r="G11" s="4">
        <f t="shared" si="1"/>
        <v>696524.03</v>
      </c>
      <c r="H11" s="5">
        <v>1600</v>
      </c>
    </row>
    <row r="12" spans="1:8" x14ac:dyDescent="0.2">
      <c r="A12" s="21" t="s">
        <v>24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5">
        <v>1700</v>
      </c>
    </row>
    <row r="13" spans="1:8" x14ac:dyDescent="0.2">
      <c r="A13" s="20" t="s">
        <v>79</v>
      </c>
      <c r="B13" s="7">
        <f>SUM(B14:B22)</f>
        <v>45826380</v>
      </c>
      <c r="C13" s="7">
        <f>SUM(C14:C22)</f>
        <v>2100561.87</v>
      </c>
      <c r="D13" s="7">
        <f t="shared" si="0"/>
        <v>47926941.869999997</v>
      </c>
      <c r="E13" s="7">
        <f>SUM(E14:E22)</f>
        <v>23503241.950000003</v>
      </c>
      <c r="F13" s="7">
        <f>SUM(F14:F22)</f>
        <v>23321563.599999998</v>
      </c>
      <c r="G13" s="7">
        <f t="shared" si="1"/>
        <v>24423699.919999994</v>
      </c>
      <c r="H13" s="10">
        <v>0</v>
      </c>
    </row>
    <row r="14" spans="1:8" x14ac:dyDescent="0.2">
      <c r="A14" s="21" t="s">
        <v>25</v>
      </c>
      <c r="B14" s="4">
        <v>3253000</v>
      </c>
      <c r="C14" s="4">
        <v>155839.26999999999</v>
      </c>
      <c r="D14" s="4">
        <f t="shared" si="0"/>
        <v>3408839.27</v>
      </c>
      <c r="E14" s="4">
        <v>1763303.48</v>
      </c>
      <c r="F14" s="4">
        <v>1763303.48</v>
      </c>
      <c r="G14" s="4">
        <f t="shared" si="1"/>
        <v>1645535.79</v>
      </c>
      <c r="H14" s="5">
        <v>2100</v>
      </c>
    </row>
    <row r="15" spans="1:8" x14ac:dyDescent="0.2">
      <c r="A15" s="21" t="s">
        <v>26</v>
      </c>
      <c r="B15" s="4">
        <v>300000</v>
      </c>
      <c r="C15" s="4">
        <v>0</v>
      </c>
      <c r="D15" s="4">
        <f t="shared" si="0"/>
        <v>300000</v>
      </c>
      <c r="E15" s="4">
        <v>164003.74</v>
      </c>
      <c r="F15" s="4">
        <v>164003.74</v>
      </c>
      <c r="G15" s="4">
        <f t="shared" si="1"/>
        <v>135996.26</v>
      </c>
      <c r="H15" s="5">
        <v>2200</v>
      </c>
    </row>
    <row r="16" spans="1:8" x14ac:dyDescent="0.2">
      <c r="A16" s="21" t="s">
        <v>27</v>
      </c>
      <c r="B16" s="4">
        <v>0</v>
      </c>
      <c r="C16" s="4">
        <v>260670</v>
      </c>
      <c r="D16" s="4">
        <f t="shared" si="0"/>
        <v>260670</v>
      </c>
      <c r="E16" s="4">
        <v>0</v>
      </c>
      <c r="F16" s="4">
        <v>0</v>
      </c>
      <c r="G16" s="4">
        <f t="shared" si="1"/>
        <v>260670</v>
      </c>
      <c r="H16" s="5">
        <v>2300</v>
      </c>
    </row>
    <row r="17" spans="1:8" x14ac:dyDescent="0.2">
      <c r="A17" s="21" t="s">
        <v>28</v>
      </c>
      <c r="B17" s="4">
        <v>23842000</v>
      </c>
      <c r="C17" s="4">
        <v>-1728933.31</v>
      </c>
      <c r="D17" s="4">
        <f t="shared" si="0"/>
        <v>22113066.690000001</v>
      </c>
      <c r="E17" s="4">
        <v>11678837.060000001</v>
      </c>
      <c r="F17" s="4">
        <v>11641502.27</v>
      </c>
      <c r="G17" s="4">
        <f t="shared" si="1"/>
        <v>10434229.630000001</v>
      </c>
      <c r="H17" s="5">
        <v>2400</v>
      </c>
    </row>
    <row r="18" spans="1:8" x14ac:dyDescent="0.2">
      <c r="A18" s="21" t="s">
        <v>29</v>
      </c>
      <c r="B18" s="4">
        <v>2640000</v>
      </c>
      <c r="C18" s="4">
        <v>234900.35</v>
      </c>
      <c r="D18" s="4">
        <f t="shared" si="0"/>
        <v>2874900.35</v>
      </c>
      <c r="E18" s="4">
        <v>650662.56999999995</v>
      </c>
      <c r="F18" s="4">
        <v>624126.21</v>
      </c>
      <c r="G18" s="4">
        <f t="shared" si="1"/>
        <v>2224237.7800000003</v>
      </c>
      <c r="H18" s="5">
        <v>2500</v>
      </c>
    </row>
    <row r="19" spans="1:8" x14ac:dyDescent="0.2">
      <c r="A19" s="21" t="s">
        <v>30</v>
      </c>
      <c r="B19" s="4">
        <v>6555000</v>
      </c>
      <c r="C19" s="4">
        <v>3000000</v>
      </c>
      <c r="D19" s="4">
        <f t="shared" si="0"/>
        <v>9555000</v>
      </c>
      <c r="E19" s="4">
        <v>5029466.75</v>
      </c>
      <c r="F19" s="4">
        <v>5008249.32</v>
      </c>
      <c r="G19" s="4">
        <f t="shared" si="1"/>
        <v>4525533.25</v>
      </c>
      <c r="H19" s="5">
        <v>2600</v>
      </c>
    </row>
    <row r="20" spans="1:8" x14ac:dyDescent="0.2">
      <c r="A20" s="21" t="s">
        <v>31</v>
      </c>
      <c r="B20" s="4">
        <v>3054280</v>
      </c>
      <c r="C20" s="4">
        <v>591780.97</v>
      </c>
      <c r="D20" s="4">
        <f t="shared" si="0"/>
        <v>3646060.9699999997</v>
      </c>
      <c r="E20" s="4">
        <v>2643778.9300000002</v>
      </c>
      <c r="F20" s="4">
        <v>2567558.9300000002</v>
      </c>
      <c r="G20" s="4">
        <f t="shared" si="1"/>
        <v>1002282.0399999996</v>
      </c>
      <c r="H20" s="5">
        <v>2700</v>
      </c>
    </row>
    <row r="21" spans="1:8" x14ac:dyDescent="0.2">
      <c r="A21" s="21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5">
        <v>2800</v>
      </c>
    </row>
    <row r="22" spans="1:8" x14ac:dyDescent="0.2">
      <c r="A22" s="21" t="s">
        <v>33</v>
      </c>
      <c r="B22" s="4">
        <v>6182100</v>
      </c>
      <c r="C22" s="4">
        <v>-413695.41</v>
      </c>
      <c r="D22" s="4">
        <f t="shared" si="0"/>
        <v>5768404.5899999999</v>
      </c>
      <c r="E22" s="4">
        <v>1573189.42</v>
      </c>
      <c r="F22" s="4">
        <v>1552819.65</v>
      </c>
      <c r="G22" s="4">
        <f t="shared" si="1"/>
        <v>4195215.17</v>
      </c>
      <c r="H22" s="5">
        <v>2900</v>
      </c>
    </row>
    <row r="23" spans="1:8" x14ac:dyDescent="0.2">
      <c r="A23" s="20" t="s">
        <v>17</v>
      </c>
      <c r="B23" s="7">
        <f>SUM(B24:B32)</f>
        <v>89623404.219999999</v>
      </c>
      <c r="C23" s="7">
        <f>SUM(C24:C32)</f>
        <v>-1118217.6300000001</v>
      </c>
      <c r="D23" s="7">
        <f t="shared" si="0"/>
        <v>88505186.590000004</v>
      </c>
      <c r="E23" s="7">
        <f>SUM(E24:E32)</f>
        <v>47153640.190000013</v>
      </c>
      <c r="F23" s="7">
        <f>SUM(F24:F32)</f>
        <v>45095063.190000013</v>
      </c>
      <c r="G23" s="7">
        <f t="shared" si="1"/>
        <v>41351546.399999991</v>
      </c>
      <c r="H23" s="10">
        <v>0</v>
      </c>
    </row>
    <row r="24" spans="1:8" x14ac:dyDescent="0.2">
      <c r="A24" s="21" t="s">
        <v>34</v>
      </c>
      <c r="B24" s="4">
        <v>43000000</v>
      </c>
      <c r="C24" s="4">
        <v>-7213520.9699999997</v>
      </c>
      <c r="D24" s="4">
        <f t="shared" si="0"/>
        <v>35786479.030000001</v>
      </c>
      <c r="E24" s="4">
        <v>22878826.010000002</v>
      </c>
      <c r="F24" s="4">
        <v>22878826.010000002</v>
      </c>
      <c r="G24" s="4">
        <f t="shared" si="1"/>
        <v>12907653.02</v>
      </c>
      <c r="H24" s="5">
        <v>3100</v>
      </c>
    </row>
    <row r="25" spans="1:8" x14ac:dyDescent="0.2">
      <c r="A25" s="21" t="s">
        <v>35</v>
      </c>
      <c r="B25" s="4">
        <v>1546000</v>
      </c>
      <c r="C25" s="4">
        <v>260000</v>
      </c>
      <c r="D25" s="4">
        <f t="shared" si="0"/>
        <v>1806000</v>
      </c>
      <c r="E25" s="4">
        <v>395478.85</v>
      </c>
      <c r="F25" s="4">
        <v>395478.85</v>
      </c>
      <c r="G25" s="4">
        <f t="shared" si="1"/>
        <v>1410521.15</v>
      </c>
      <c r="H25" s="5">
        <v>3200</v>
      </c>
    </row>
    <row r="26" spans="1:8" x14ac:dyDescent="0.2">
      <c r="A26" s="21" t="s">
        <v>36</v>
      </c>
      <c r="B26" s="4">
        <v>12140000</v>
      </c>
      <c r="C26" s="4">
        <v>1204666.3999999999</v>
      </c>
      <c r="D26" s="4">
        <f t="shared" si="0"/>
        <v>13344666.4</v>
      </c>
      <c r="E26" s="4">
        <v>6372830.0700000003</v>
      </c>
      <c r="F26" s="4">
        <v>6372830.0700000003</v>
      </c>
      <c r="G26" s="4">
        <f t="shared" si="1"/>
        <v>6971836.3300000001</v>
      </c>
      <c r="H26" s="5">
        <v>3300</v>
      </c>
    </row>
    <row r="27" spans="1:8" x14ac:dyDescent="0.2">
      <c r="A27" s="21" t="s">
        <v>37</v>
      </c>
      <c r="B27" s="4">
        <v>2898000</v>
      </c>
      <c r="C27" s="4">
        <v>2048311.37</v>
      </c>
      <c r="D27" s="4">
        <f t="shared" si="0"/>
        <v>4946311.37</v>
      </c>
      <c r="E27" s="4">
        <v>3634565.97</v>
      </c>
      <c r="F27" s="4">
        <v>3634565.97</v>
      </c>
      <c r="G27" s="4">
        <f t="shared" si="1"/>
        <v>1311745.3999999999</v>
      </c>
      <c r="H27" s="5">
        <v>3400</v>
      </c>
    </row>
    <row r="28" spans="1:8" x14ac:dyDescent="0.2">
      <c r="A28" s="21" t="s">
        <v>38</v>
      </c>
      <c r="B28" s="4">
        <v>9541500</v>
      </c>
      <c r="C28" s="4">
        <v>1083764.77</v>
      </c>
      <c r="D28" s="4">
        <f t="shared" si="0"/>
        <v>10625264.77</v>
      </c>
      <c r="E28" s="4">
        <v>4166799.58</v>
      </c>
      <c r="F28" s="4">
        <v>4166799.58</v>
      </c>
      <c r="G28" s="4">
        <f t="shared" si="1"/>
        <v>6458465.1899999995</v>
      </c>
      <c r="H28" s="5">
        <v>3500</v>
      </c>
    </row>
    <row r="29" spans="1:8" x14ac:dyDescent="0.2">
      <c r="A29" s="21" t="s">
        <v>39</v>
      </c>
      <c r="B29" s="4">
        <v>4127000</v>
      </c>
      <c r="C29" s="4">
        <v>100000</v>
      </c>
      <c r="D29" s="4">
        <f t="shared" si="0"/>
        <v>4227000</v>
      </c>
      <c r="E29" s="4">
        <v>1216540.02</v>
      </c>
      <c r="F29" s="4">
        <v>1216540.02</v>
      </c>
      <c r="G29" s="4">
        <f t="shared" si="1"/>
        <v>3010459.98</v>
      </c>
      <c r="H29" s="5">
        <v>3600</v>
      </c>
    </row>
    <row r="30" spans="1:8" x14ac:dyDescent="0.2">
      <c r="A30" s="21" t="s">
        <v>40</v>
      </c>
      <c r="B30" s="4">
        <v>758000</v>
      </c>
      <c r="C30" s="4">
        <v>0</v>
      </c>
      <c r="D30" s="4">
        <f t="shared" si="0"/>
        <v>758000</v>
      </c>
      <c r="E30" s="4">
        <v>51390.36</v>
      </c>
      <c r="F30" s="4">
        <v>51390.36</v>
      </c>
      <c r="G30" s="4">
        <f t="shared" si="1"/>
        <v>706609.64</v>
      </c>
      <c r="H30" s="5">
        <v>3700</v>
      </c>
    </row>
    <row r="31" spans="1:8" x14ac:dyDescent="0.2">
      <c r="A31" s="21" t="s">
        <v>41</v>
      </c>
      <c r="B31" s="4">
        <v>405000</v>
      </c>
      <c r="C31" s="4">
        <v>0</v>
      </c>
      <c r="D31" s="4">
        <f t="shared" si="0"/>
        <v>405000</v>
      </c>
      <c r="E31" s="4">
        <v>27122.240000000002</v>
      </c>
      <c r="F31" s="4">
        <v>27122.240000000002</v>
      </c>
      <c r="G31" s="4">
        <f t="shared" si="1"/>
        <v>377877.76000000001</v>
      </c>
      <c r="H31" s="5">
        <v>3800</v>
      </c>
    </row>
    <row r="32" spans="1:8" x14ac:dyDescent="0.2">
      <c r="A32" s="21" t="s">
        <v>0</v>
      </c>
      <c r="B32" s="4">
        <v>15207904.220000001</v>
      </c>
      <c r="C32" s="4">
        <v>1398560.8</v>
      </c>
      <c r="D32" s="4">
        <f t="shared" si="0"/>
        <v>16606465.020000001</v>
      </c>
      <c r="E32" s="4">
        <v>8410087.0899999999</v>
      </c>
      <c r="F32" s="4">
        <v>6351510.0899999999</v>
      </c>
      <c r="G32" s="4">
        <f t="shared" si="1"/>
        <v>8196377.9300000016</v>
      </c>
      <c r="H32" s="5">
        <v>3900</v>
      </c>
    </row>
    <row r="33" spans="1:8" x14ac:dyDescent="0.2">
      <c r="A33" s="20" t="s">
        <v>80</v>
      </c>
      <c r="B33" s="7">
        <f>SUM(B34:B42)</f>
        <v>100000</v>
      </c>
      <c r="C33" s="7">
        <f>SUM(C34:C42)</f>
        <v>0</v>
      </c>
      <c r="D33" s="7">
        <f t="shared" si="0"/>
        <v>100000</v>
      </c>
      <c r="E33" s="7">
        <f>SUM(E34:E42)</f>
        <v>45065.66</v>
      </c>
      <c r="F33" s="7">
        <f>SUM(F34:F42)</f>
        <v>45065.66</v>
      </c>
      <c r="G33" s="7">
        <f t="shared" si="1"/>
        <v>54934.34</v>
      </c>
      <c r="H33" s="10">
        <v>0</v>
      </c>
    </row>
    <row r="34" spans="1:8" x14ac:dyDescent="0.2">
      <c r="A34" s="21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5">
        <v>4100</v>
      </c>
    </row>
    <row r="35" spans="1:8" x14ac:dyDescent="0.2">
      <c r="A35" s="21" t="s">
        <v>43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5">
        <v>4200</v>
      </c>
    </row>
    <row r="36" spans="1:8" x14ac:dyDescent="0.2">
      <c r="A36" s="21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5">
        <v>4300</v>
      </c>
    </row>
    <row r="37" spans="1:8" x14ac:dyDescent="0.2">
      <c r="A37" s="21" t="s">
        <v>45</v>
      </c>
      <c r="B37" s="4">
        <v>100000</v>
      </c>
      <c r="C37" s="4">
        <v>0</v>
      </c>
      <c r="D37" s="4">
        <f t="shared" si="0"/>
        <v>100000</v>
      </c>
      <c r="E37" s="4">
        <v>45065.66</v>
      </c>
      <c r="F37" s="4">
        <v>45065.66</v>
      </c>
      <c r="G37" s="4">
        <f t="shared" si="1"/>
        <v>54934.34</v>
      </c>
      <c r="H37" s="5">
        <v>4400</v>
      </c>
    </row>
    <row r="38" spans="1:8" x14ac:dyDescent="0.2">
      <c r="A38" s="21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5">
        <v>4500</v>
      </c>
    </row>
    <row r="39" spans="1:8" x14ac:dyDescent="0.2">
      <c r="A39" s="21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5">
        <v>4600</v>
      </c>
    </row>
    <row r="40" spans="1:8" x14ac:dyDescent="0.2">
      <c r="A40" s="21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5">
        <v>4700</v>
      </c>
    </row>
    <row r="41" spans="1:8" x14ac:dyDescent="0.2">
      <c r="A41" s="21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5">
        <v>4800</v>
      </c>
    </row>
    <row r="42" spans="1:8" x14ac:dyDescent="0.2">
      <c r="A42" s="21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5">
        <v>4900</v>
      </c>
    </row>
    <row r="43" spans="1:8" x14ac:dyDescent="0.2">
      <c r="A43" s="20" t="s">
        <v>81</v>
      </c>
      <c r="B43" s="7">
        <f>SUM(B44:B52)</f>
        <v>4552000</v>
      </c>
      <c r="C43" s="7">
        <f>SUM(C44:C52)</f>
        <v>46817338.289999999</v>
      </c>
      <c r="D43" s="7">
        <f t="shared" si="0"/>
        <v>51369338.289999999</v>
      </c>
      <c r="E43" s="7">
        <f>SUM(E44:E52)</f>
        <v>26358223.879999999</v>
      </c>
      <c r="F43" s="7">
        <f>SUM(F44:F52)</f>
        <v>26358223.879999999</v>
      </c>
      <c r="G43" s="7">
        <f t="shared" si="1"/>
        <v>25011114.41</v>
      </c>
      <c r="H43" s="10">
        <v>0</v>
      </c>
    </row>
    <row r="44" spans="1:8" x14ac:dyDescent="0.2">
      <c r="A44" s="22" t="s">
        <v>49</v>
      </c>
      <c r="B44" s="4">
        <v>900000</v>
      </c>
      <c r="C44" s="4">
        <v>245985</v>
      </c>
      <c r="D44" s="4">
        <f t="shared" si="0"/>
        <v>1145985</v>
      </c>
      <c r="E44" s="4">
        <v>894128.87</v>
      </c>
      <c r="F44" s="4">
        <v>894128.87</v>
      </c>
      <c r="G44" s="4">
        <f t="shared" si="1"/>
        <v>251856.13</v>
      </c>
      <c r="H44" s="5">
        <v>5100</v>
      </c>
    </row>
    <row r="45" spans="1:8" x14ac:dyDescent="0.2">
      <c r="A45" s="21" t="s">
        <v>50</v>
      </c>
      <c r="B45" s="4">
        <v>50000</v>
      </c>
      <c r="C45" s="4">
        <v>103937.71</v>
      </c>
      <c r="D45" s="4">
        <f t="shared" si="0"/>
        <v>153937.71000000002</v>
      </c>
      <c r="E45" s="4">
        <v>0</v>
      </c>
      <c r="F45" s="4">
        <v>0</v>
      </c>
      <c r="G45" s="4">
        <f t="shared" si="1"/>
        <v>153937.71000000002</v>
      </c>
      <c r="H45" s="5">
        <v>5200</v>
      </c>
    </row>
    <row r="46" spans="1:8" x14ac:dyDescent="0.2">
      <c r="A46" s="21" t="s">
        <v>51</v>
      </c>
      <c r="B46" s="4">
        <v>100000</v>
      </c>
      <c r="C46" s="4">
        <v>120000</v>
      </c>
      <c r="D46" s="4">
        <f t="shared" si="0"/>
        <v>220000</v>
      </c>
      <c r="E46" s="4">
        <v>13903.43</v>
      </c>
      <c r="F46" s="4">
        <v>13903.43</v>
      </c>
      <c r="G46" s="4">
        <f t="shared" si="1"/>
        <v>206096.57</v>
      </c>
      <c r="H46" s="5">
        <v>5300</v>
      </c>
    </row>
    <row r="47" spans="1:8" x14ac:dyDescent="0.2">
      <c r="A47" s="21" t="s">
        <v>52</v>
      </c>
      <c r="B47" s="4">
        <v>420000</v>
      </c>
      <c r="C47" s="4">
        <v>21102768.93</v>
      </c>
      <c r="D47" s="4">
        <f t="shared" si="0"/>
        <v>21522768.93</v>
      </c>
      <c r="E47" s="4">
        <v>20699389.649999999</v>
      </c>
      <c r="F47" s="4">
        <v>20699389.649999999</v>
      </c>
      <c r="G47" s="4">
        <f t="shared" si="1"/>
        <v>823379.28000000119</v>
      </c>
      <c r="H47" s="5">
        <v>5400</v>
      </c>
    </row>
    <row r="48" spans="1:8" x14ac:dyDescent="0.2">
      <c r="A48" s="21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5">
        <v>5500</v>
      </c>
    </row>
    <row r="49" spans="1:8" x14ac:dyDescent="0.2">
      <c r="A49" s="21" t="s">
        <v>54</v>
      </c>
      <c r="B49" s="4">
        <v>1967000</v>
      </c>
      <c r="C49" s="4">
        <v>21905646.649999999</v>
      </c>
      <c r="D49" s="4">
        <f t="shared" si="0"/>
        <v>23872646.649999999</v>
      </c>
      <c r="E49" s="4">
        <v>4568851.09</v>
      </c>
      <c r="F49" s="4">
        <v>4568851.09</v>
      </c>
      <c r="G49" s="4">
        <f t="shared" si="1"/>
        <v>19303795.559999999</v>
      </c>
      <c r="H49" s="5">
        <v>5600</v>
      </c>
    </row>
    <row r="50" spans="1:8" x14ac:dyDescent="0.2">
      <c r="A50" s="21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5">
        <v>5700</v>
      </c>
    </row>
    <row r="51" spans="1:8" x14ac:dyDescent="0.2">
      <c r="A51" s="21" t="s">
        <v>56</v>
      </c>
      <c r="B51" s="4">
        <v>100000</v>
      </c>
      <c r="C51" s="4">
        <v>1800000</v>
      </c>
      <c r="D51" s="4">
        <f t="shared" si="0"/>
        <v>1900000</v>
      </c>
      <c r="E51" s="4">
        <v>0</v>
      </c>
      <c r="F51" s="4">
        <v>0</v>
      </c>
      <c r="G51" s="4">
        <f t="shared" si="1"/>
        <v>1900000</v>
      </c>
      <c r="H51" s="5">
        <v>5800</v>
      </c>
    </row>
    <row r="52" spans="1:8" x14ac:dyDescent="0.2">
      <c r="A52" s="21" t="s">
        <v>57</v>
      </c>
      <c r="B52" s="4">
        <v>1015000</v>
      </c>
      <c r="C52" s="4">
        <v>1539000</v>
      </c>
      <c r="D52" s="4">
        <f t="shared" si="0"/>
        <v>2554000</v>
      </c>
      <c r="E52" s="4">
        <v>181950.84</v>
      </c>
      <c r="F52" s="4">
        <v>181950.84</v>
      </c>
      <c r="G52" s="4">
        <f t="shared" si="1"/>
        <v>2372049.16</v>
      </c>
      <c r="H52" s="5">
        <v>5900</v>
      </c>
    </row>
    <row r="53" spans="1:8" x14ac:dyDescent="0.2">
      <c r="A53" s="20" t="s">
        <v>18</v>
      </c>
      <c r="B53" s="7">
        <f>SUM(B54:B56)</f>
        <v>13879156.939999999</v>
      </c>
      <c r="C53" s="7">
        <f>SUM(C54:C56)</f>
        <v>172909571.29999998</v>
      </c>
      <c r="D53" s="7">
        <f t="shared" si="0"/>
        <v>186788728.23999998</v>
      </c>
      <c r="E53" s="7">
        <f>SUM(E54:E56)</f>
        <v>46289733.890000001</v>
      </c>
      <c r="F53" s="7">
        <f>SUM(F54:F56)</f>
        <v>42948548.770000003</v>
      </c>
      <c r="G53" s="7">
        <f t="shared" si="1"/>
        <v>140498994.34999996</v>
      </c>
      <c r="H53" s="10">
        <v>0</v>
      </c>
    </row>
    <row r="54" spans="1:8" x14ac:dyDescent="0.2">
      <c r="A54" s="21" t="s">
        <v>58</v>
      </c>
      <c r="B54" s="4">
        <v>13379156.939999999</v>
      </c>
      <c r="C54" s="4">
        <v>108727625.20999999</v>
      </c>
      <c r="D54" s="4">
        <f t="shared" si="0"/>
        <v>122106782.14999999</v>
      </c>
      <c r="E54" s="4">
        <v>40566492.049999997</v>
      </c>
      <c r="F54" s="4">
        <v>37225306.93</v>
      </c>
      <c r="G54" s="4">
        <f t="shared" si="1"/>
        <v>81540290.099999994</v>
      </c>
      <c r="H54" s="5">
        <v>6100</v>
      </c>
    </row>
    <row r="55" spans="1:8" x14ac:dyDescent="0.2">
      <c r="A55" s="21" t="s">
        <v>59</v>
      </c>
      <c r="B55" s="4">
        <v>500000</v>
      </c>
      <c r="C55" s="4">
        <v>63155000</v>
      </c>
      <c r="D55" s="4">
        <f t="shared" si="0"/>
        <v>63655000</v>
      </c>
      <c r="E55" s="4">
        <v>4886649.5</v>
      </c>
      <c r="F55" s="4">
        <v>4886649.5</v>
      </c>
      <c r="G55" s="4">
        <f t="shared" si="1"/>
        <v>58768350.5</v>
      </c>
      <c r="H55" s="5">
        <v>6200</v>
      </c>
    </row>
    <row r="56" spans="1:8" x14ac:dyDescent="0.2">
      <c r="A56" s="21" t="s">
        <v>60</v>
      </c>
      <c r="B56" s="4">
        <v>0</v>
      </c>
      <c r="C56" s="4">
        <v>1026946.09</v>
      </c>
      <c r="D56" s="4">
        <f t="shared" si="0"/>
        <v>1026946.09</v>
      </c>
      <c r="E56" s="4">
        <v>836592.34</v>
      </c>
      <c r="F56" s="4">
        <v>836592.34</v>
      </c>
      <c r="G56" s="4">
        <f t="shared" si="1"/>
        <v>190353.75</v>
      </c>
      <c r="H56" s="5">
        <v>6300</v>
      </c>
    </row>
    <row r="57" spans="1:8" x14ac:dyDescent="0.2">
      <c r="A57" s="20" t="s">
        <v>82</v>
      </c>
      <c r="B57" s="7">
        <f>SUM(B58:B64)</f>
        <v>0</v>
      </c>
      <c r="C57" s="7">
        <f>SUM(C58:C64)</f>
        <v>66566052.280000001</v>
      </c>
      <c r="D57" s="7">
        <f t="shared" si="0"/>
        <v>66566052.280000001</v>
      </c>
      <c r="E57" s="7">
        <f>SUM(E58:E64)</f>
        <v>0</v>
      </c>
      <c r="F57" s="7">
        <f>SUM(F58:F64)</f>
        <v>0</v>
      </c>
      <c r="G57" s="7">
        <f t="shared" si="1"/>
        <v>66566052.280000001</v>
      </c>
      <c r="H57" s="10">
        <v>0</v>
      </c>
    </row>
    <row r="58" spans="1:8" x14ac:dyDescent="0.2">
      <c r="A58" s="21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5">
        <v>7100</v>
      </c>
    </row>
    <row r="59" spans="1:8" x14ac:dyDescent="0.2">
      <c r="A59" s="21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5">
        <v>7200</v>
      </c>
    </row>
    <row r="60" spans="1:8" x14ac:dyDescent="0.2">
      <c r="A60" s="21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5">
        <v>7300</v>
      </c>
    </row>
    <row r="61" spans="1:8" x14ac:dyDescent="0.2">
      <c r="A61" s="21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5">
        <v>7400</v>
      </c>
    </row>
    <row r="62" spans="1:8" x14ac:dyDescent="0.2">
      <c r="A62" s="21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5">
        <v>7500</v>
      </c>
    </row>
    <row r="63" spans="1:8" x14ac:dyDescent="0.2">
      <c r="A63" s="21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5">
        <v>7600</v>
      </c>
    </row>
    <row r="64" spans="1:8" x14ac:dyDescent="0.2">
      <c r="A64" s="21" t="s">
        <v>67</v>
      </c>
      <c r="B64" s="4">
        <v>0</v>
      </c>
      <c r="C64" s="4">
        <v>66566052.280000001</v>
      </c>
      <c r="D64" s="4">
        <f t="shared" si="0"/>
        <v>66566052.280000001</v>
      </c>
      <c r="E64" s="4">
        <v>0</v>
      </c>
      <c r="F64" s="4">
        <v>0</v>
      </c>
      <c r="G64" s="4">
        <f t="shared" si="1"/>
        <v>66566052.280000001</v>
      </c>
      <c r="H64" s="5">
        <v>7900</v>
      </c>
    </row>
    <row r="65" spans="1:8" x14ac:dyDescent="0.2">
      <c r="A65" s="2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0">
        <v>0</v>
      </c>
    </row>
    <row r="66" spans="1:8" x14ac:dyDescent="0.2">
      <c r="A66" s="21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5">
        <v>8100</v>
      </c>
    </row>
    <row r="67" spans="1:8" x14ac:dyDescent="0.2">
      <c r="A67" s="21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5">
        <v>8300</v>
      </c>
    </row>
    <row r="68" spans="1:8" x14ac:dyDescent="0.2">
      <c r="A68" s="21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5">
        <v>8500</v>
      </c>
    </row>
    <row r="69" spans="1:8" x14ac:dyDescent="0.2">
      <c r="A69" s="20" t="s">
        <v>19</v>
      </c>
      <c r="B69" s="7">
        <f>SUM(B70:B76)</f>
        <v>815000</v>
      </c>
      <c r="C69" s="7">
        <f>SUM(C70:C76)</f>
        <v>0</v>
      </c>
      <c r="D69" s="7">
        <f t="shared" si="0"/>
        <v>815000</v>
      </c>
      <c r="E69" s="7">
        <f>SUM(E70:E76)</f>
        <v>0</v>
      </c>
      <c r="F69" s="7">
        <f>SUM(F70:F76)</f>
        <v>0</v>
      </c>
      <c r="G69" s="7">
        <f t="shared" si="1"/>
        <v>815000</v>
      </c>
      <c r="H69" s="10">
        <v>0</v>
      </c>
    </row>
    <row r="70" spans="1:8" x14ac:dyDescent="0.2">
      <c r="A70" s="21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5">
        <v>9100</v>
      </c>
    </row>
    <row r="71" spans="1:8" x14ac:dyDescent="0.2">
      <c r="A71" s="21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5">
        <v>9200</v>
      </c>
    </row>
    <row r="72" spans="1:8" x14ac:dyDescent="0.2">
      <c r="A72" s="21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5">
        <v>9300</v>
      </c>
    </row>
    <row r="73" spans="1:8" x14ac:dyDescent="0.2">
      <c r="A73" s="21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5">
        <v>9400</v>
      </c>
    </row>
    <row r="74" spans="1:8" x14ac:dyDescent="0.2">
      <c r="A74" s="21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5">
        <v>9500</v>
      </c>
    </row>
    <row r="75" spans="1:8" x14ac:dyDescent="0.2">
      <c r="A75" s="21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5">
        <v>9600</v>
      </c>
    </row>
    <row r="76" spans="1:8" x14ac:dyDescent="0.2">
      <c r="A76" s="23" t="s">
        <v>74</v>
      </c>
      <c r="B76" s="8">
        <v>815000</v>
      </c>
      <c r="C76" s="8">
        <v>0</v>
      </c>
      <c r="D76" s="8">
        <f t="shared" si="2"/>
        <v>815000</v>
      </c>
      <c r="E76" s="8">
        <v>0</v>
      </c>
      <c r="F76" s="8">
        <v>0</v>
      </c>
      <c r="G76" s="8">
        <f t="shared" si="3"/>
        <v>815000</v>
      </c>
      <c r="H76" s="5">
        <v>9900</v>
      </c>
    </row>
    <row r="77" spans="1:8" x14ac:dyDescent="0.2">
      <c r="A77" s="17" t="s">
        <v>8</v>
      </c>
      <c r="B77" s="9">
        <f t="shared" ref="B77:G77" si="4">SUM(B5+B13+B23+B33+B43+B53+B57+B65+B69)</f>
        <v>266974757.62999997</v>
      </c>
      <c r="C77" s="9">
        <f t="shared" si="4"/>
        <v>287275306.11000001</v>
      </c>
      <c r="D77" s="9">
        <f t="shared" si="4"/>
        <v>554250063.73999989</v>
      </c>
      <c r="E77" s="9">
        <f t="shared" si="4"/>
        <v>213584150.85000002</v>
      </c>
      <c r="F77" s="9">
        <f t="shared" si="4"/>
        <v>208002710.38</v>
      </c>
      <c r="G77" s="9">
        <f t="shared" si="4"/>
        <v>340665912.88999987</v>
      </c>
    </row>
    <row r="79" spans="1:8" x14ac:dyDescent="0.2">
      <c r="A79" s="1" t="s">
        <v>78</v>
      </c>
    </row>
    <row r="85" spans="1:5" x14ac:dyDescent="0.2">
      <c r="A85" s="15"/>
      <c r="B85"/>
      <c r="C85"/>
      <c r="D85" s="29"/>
      <c r="E85" s="29"/>
    </row>
    <row r="86" spans="1:5" x14ac:dyDescent="0.2">
      <c r="A86" s="15"/>
      <c r="B86"/>
      <c r="C86"/>
      <c r="D86" s="29"/>
      <c r="E86" s="29"/>
    </row>
  </sheetData>
  <sheetProtection formatCells="0" formatColumns="0" formatRows="0" autoFilter="0"/>
  <mergeCells count="4">
    <mergeCell ref="A1:G1"/>
    <mergeCell ref="G2:G3"/>
    <mergeCell ref="D85:E85"/>
    <mergeCell ref="D86:E86"/>
  </mergeCells>
  <printOptions horizontalCentered="1"/>
  <pageMargins left="0.31496062992125984" right="0.11811023622047245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2024-10-16T20:37:14Z</cp:lastPrinted>
  <dcterms:created xsi:type="dcterms:W3CDTF">2014-02-10T03:37:14Z</dcterms:created>
  <dcterms:modified xsi:type="dcterms:W3CDTF">2024-10-23T20:47:43Z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