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ESTADOS E INFORMES CONTABLES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ACT!$A$1:$C$75</definedName>
  </definedNames>
  <calcPr calcId="152511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<sst xmlns="http://schemas.openxmlformats.org/spreadsheetml/2006/main" count="56" uniqueCount="56">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</sst>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5" fillId="0" borderId="4" xfId="8" applyNumberFormat="1" applyFont="1" applyFill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142">
    <cellStyle name="Euro" xfId="1"/>
    <cellStyle name="Millares 2" xfId="2"/>
    <cellStyle name="Millares 2 10" xfId="67"/>
    <cellStyle name="Millares 2 11" xfId="57"/>
    <cellStyle name="Millares 2 12" xfId="47"/>
    <cellStyle name="Millares 2 13" xfId="37"/>
    <cellStyle name="Millares 2 14" xfId="27"/>
    <cellStyle name="Millares 2 15" xfId="17"/>
    <cellStyle name="Millares 2 2" xfId="3"/>
    <cellStyle name="Millares 2 2 10" xfId="48"/>
    <cellStyle name="Millares 2 2 11" xfId="38"/>
    <cellStyle name="Millares 2 2 12" xfId="28"/>
    <cellStyle name="Millares 2 2 13" xfId="18"/>
    <cellStyle name="Millares 2 2 2" xfId="106"/>
    <cellStyle name="Millares 2 2 2 2" xfId="134"/>
    <cellStyle name="Millares 2 2 3" xfId="125"/>
    <cellStyle name="Millares 2 2 4" xfId="116"/>
    <cellStyle name="Millares 2 2 5" xfId="97"/>
    <cellStyle name="Millares 2 2 6" xfId="88"/>
    <cellStyle name="Millares 2 2 7" xfId="78"/>
    <cellStyle name="Millares 2 2 8" xfId="68"/>
    <cellStyle name="Millares 2 2 9" xfId="58"/>
    <cellStyle name="Millares 2 3" xfId="4"/>
    <cellStyle name="Millares 2 3 10" xfId="49"/>
    <cellStyle name="Millares 2 3 11" xfId="39"/>
    <cellStyle name="Millares 2 3 12" xfId="29"/>
    <cellStyle name="Millares 2 3 13" xfId="19"/>
    <cellStyle name="Millares 2 3 2" xfId="107"/>
    <cellStyle name="Millares 2 3 2 2" xfId="135"/>
    <cellStyle name="Millares 2 3 3" xfId="126"/>
    <cellStyle name="Millares 2 3 4" xfId="117"/>
    <cellStyle name="Millares 2 3 5" xfId="98"/>
    <cellStyle name="Millares 2 3 6" xfId="89"/>
    <cellStyle name="Millares 2 3 7" xfId="79"/>
    <cellStyle name="Millares 2 3 8" xfId="69"/>
    <cellStyle name="Millares 2 3 9" xfId="59"/>
    <cellStyle name="Millares 2 4" xfId="16"/>
    <cellStyle name="Millares 2 4 10" xfId="26"/>
    <cellStyle name="Millares 2 4 2" xfId="133"/>
    <cellStyle name="Millares 2 4 3" xfId="114"/>
    <cellStyle name="Millares 2 4 4" xfId="86"/>
    <cellStyle name="Millares 2 4 5" xfId="76"/>
    <cellStyle name="Millares 2 4 6" xfId="66"/>
    <cellStyle name="Millares 2 4 7" xfId="56"/>
    <cellStyle name="Millares 2 4 8" xfId="46"/>
    <cellStyle name="Millares 2 4 9" xfId="36"/>
    <cellStyle name="Millares 2 5" xfId="105"/>
    <cellStyle name="Millares 2 5 2" xfId="124"/>
    <cellStyle name="Millares 2 6" xfId="115"/>
    <cellStyle name="Millares 2 7" xfId="96"/>
    <cellStyle name="Millares 2 8" xfId="87"/>
    <cellStyle name="Millares 2 9" xfId="77"/>
    <cellStyle name="Millares 3" xfId="5"/>
    <cellStyle name="Millares 3 10" xfId="50"/>
    <cellStyle name="Millares 3 11" xfId="40"/>
    <cellStyle name="Millares 3 12" xfId="30"/>
    <cellStyle name="Millares 3 13" xfId="20"/>
    <cellStyle name="Millares 3 2" xfId="108"/>
    <cellStyle name="Millares 3 2 2" xfId="136"/>
    <cellStyle name="Millares 3 3" xfId="127"/>
    <cellStyle name="Millares 3 4" xfId="118"/>
    <cellStyle name="Millares 3 5" xfId="99"/>
    <cellStyle name="Millares 3 6" xfId="90"/>
    <cellStyle name="Millares 3 7" xfId="80"/>
    <cellStyle name="Millares 3 8" xfId="70"/>
    <cellStyle name="Millares 3 9" xfId="60"/>
    <cellStyle name="Moneda 2" xfId="6"/>
    <cellStyle name="Moneda 2 10" xfId="51"/>
    <cellStyle name="Moneda 2 11" xfId="41"/>
    <cellStyle name="Moneda 2 12" xfId="31"/>
    <cellStyle name="Moneda 2 13" xfId="21"/>
    <cellStyle name="Moneda 2 2" xfId="109"/>
    <cellStyle name="Moneda 2 2 2" xfId="137"/>
    <cellStyle name="Moneda 2 3" xfId="128"/>
    <cellStyle name="Moneda 2 4" xfId="119"/>
    <cellStyle name="Moneda 2 5" xfId="100"/>
    <cellStyle name="Moneda 2 6" xfId="91"/>
    <cellStyle name="Moneda 2 7" xfId="81"/>
    <cellStyle name="Moneda 2 8" xfId="71"/>
    <cellStyle name="Moneda 2 9" xfId="61"/>
    <cellStyle name="Normal" xfId="0" builtinId="0"/>
    <cellStyle name="Normal 2" xfId="7"/>
    <cellStyle name="Normal 2 10" xfId="62"/>
    <cellStyle name="Normal 2 11" xfId="52"/>
    <cellStyle name="Normal 2 12" xfId="42"/>
    <cellStyle name="Normal 2 13" xfId="32"/>
    <cellStyle name="Normal 2 14" xfId="22"/>
    <cellStyle name="Normal 2 2" xfId="8"/>
    <cellStyle name="Normal 2 3" xfId="110"/>
    <cellStyle name="Normal 2 3 2" xfId="138"/>
    <cellStyle name="Normal 2 4" xfId="129"/>
    <cellStyle name="Normal 2 5" xfId="120"/>
    <cellStyle name="Normal 2 6" xfId="101"/>
    <cellStyle name="Normal 2 7" xfId="92"/>
    <cellStyle name="Normal 2 8" xfId="82"/>
    <cellStyle name="Normal 2 9" xfId="72"/>
    <cellStyle name="Normal 3" xfId="9"/>
    <cellStyle name="Normal 3 10" xfId="53"/>
    <cellStyle name="Normal 3 11" xfId="43"/>
    <cellStyle name="Normal 3 12" xfId="33"/>
    <cellStyle name="Normal 3 13" xfId="23"/>
    <cellStyle name="Normal 3 2" xfId="111"/>
    <cellStyle name="Normal 3 2 2" xfId="139"/>
    <cellStyle name="Normal 3 3" xfId="130"/>
    <cellStyle name="Normal 3 4" xfId="121"/>
    <cellStyle name="Normal 3 5" xfId="102"/>
    <cellStyle name="Normal 3 6" xfId="93"/>
    <cellStyle name="Normal 3 7" xfId="83"/>
    <cellStyle name="Normal 3 8" xfId="73"/>
    <cellStyle name="Normal 3 9" xfId="63"/>
    <cellStyle name="Normal 4" xfId="10"/>
    <cellStyle name="Normal 4 2" xfId="11"/>
    <cellStyle name="Normal 5" xfId="12"/>
    <cellStyle name="Normal 5 2" xfId="13"/>
    <cellStyle name="Normal 6" xfId="14"/>
    <cellStyle name="Normal 6 10" xfId="64"/>
    <cellStyle name="Normal 6 11" xfId="54"/>
    <cellStyle name="Normal 6 12" xfId="44"/>
    <cellStyle name="Normal 6 13" xfId="34"/>
    <cellStyle name="Normal 6 14" xfId="24"/>
    <cellStyle name="Normal 6 2" xfId="15"/>
    <cellStyle name="Normal 6 2 10" xfId="55"/>
    <cellStyle name="Normal 6 2 11" xfId="45"/>
    <cellStyle name="Normal 6 2 12" xfId="35"/>
    <cellStyle name="Normal 6 2 13" xfId="25"/>
    <cellStyle name="Normal 6 2 2" xfId="113"/>
    <cellStyle name="Normal 6 2 2 2" xfId="141"/>
    <cellStyle name="Normal 6 2 3" xfId="132"/>
    <cellStyle name="Normal 6 2 4" xfId="123"/>
    <cellStyle name="Normal 6 2 5" xfId="104"/>
    <cellStyle name="Normal 6 2 6" xfId="95"/>
    <cellStyle name="Normal 6 2 7" xfId="85"/>
    <cellStyle name="Normal 6 2 8" xfId="75"/>
    <cellStyle name="Normal 6 2 9" xfId="65"/>
    <cellStyle name="Normal 6 3" xfId="112"/>
    <cellStyle name="Normal 6 3 2" xfId="140"/>
    <cellStyle name="Normal 6 4" xfId="131"/>
    <cellStyle name="Normal 6 5" xfId="122"/>
    <cellStyle name="Normal 6 6" xfId="103"/>
    <cellStyle name="Normal 6 7" xfId="94"/>
    <cellStyle name="Normal 6 8" xfId="84"/>
    <cellStyle name="Normal 6 9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521804</xdr:colOff>
      <xdr:row>0</xdr:row>
      <xdr:rowOff>16566</xdr:rowOff>
    </xdr:from>
    <xdr:to>
      <xdr:col>0</xdr:col>
      <xdr:colOff>1073492</xdr:colOff>
      <xdr:row>0</xdr:row>
      <xdr:rowOff>562158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804" y="16566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="115" zoomScaleNormal="115" workbookViewId="0">
      <selection activeCell="A72" sqref="A72:A7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16" t="s">
        <v>53</v>
      </c>
      <c r="B2" s="16">
        <v>2023</v>
      </c>
      <c r="C2" s="16">
        <v>2022</v>
      </c>
    </row>
    <row r="3" spans="1:4" s="2" customFormat="1" x14ac:dyDescent="0.2">
      <c r="A3" s="5" t="s">
        <v>0</v>
      </c>
      <c r="B3" s="12"/>
      <c r="C3" s="12"/>
    </row>
    <row r="4" spans="1:4" x14ac:dyDescent="0.2">
      <c r="A4" s="6" t="s">
        <v>45</v>
      </c>
      <c r="B4" s="13">
        <f>SUM(B5:B11)</f>
        <v>66640099.509999998</v>
      </c>
      <c r="C4" s="13">
        <f>SUM(C5:C11)</f>
        <v>250386402.36000001</v>
      </c>
      <c r="D4" s="2"/>
    </row>
    <row r="5" spans="1:4" x14ac:dyDescent="0.2">
      <c r="A5" s="7" t="s">
        <v>1</v>
      </c>
      <c r="B5" s="14">
        <v>0</v>
      </c>
      <c r="C5" s="14">
        <v>0</v>
      </c>
      <c r="D5" s="4">
        <v>4110</v>
      </c>
    </row>
    <row r="6" spans="1:4" x14ac:dyDescent="0.2">
      <c r="A6" s="7" t="s">
        <v>34</v>
      </c>
      <c r="B6" s="14">
        <v>0</v>
      </c>
      <c r="C6" s="14">
        <v>0</v>
      </c>
      <c r="D6" s="4">
        <v>4120</v>
      </c>
    </row>
    <row r="7" spans="1:4" x14ac:dyDescent="0.2">
      <c r="A7" s="7" t="s">
        <v>11</v>
      </c>
      <c r="B7" s="14">
        <v>0</v>
      </c>
      <c r="C7" s="14">
        <v>0</v>
      </c>
      <c r="D7" s="4">
        <v>4130</v>
      </c>
    </row>
    <row r="8" spans="1:4" x14ac:dyDescent="0.2">
      <c r="A8" s="7" t="s">
        <v>2</v>
      </c>
      <c r="B8" s="14">
        <v>0</v>
      </c>
      <c r="C8" s="14">
        <v>0</v>
      </c>
      <c r="D8" s="4">
        <v>4140</v>
      </c>
    </row>
    <row r="9" spans="1:4" x14ac:dyDescent="0.2">
      <c r="A9" s="7" t="s">
        <v>46</v>
      </c>
      <c r="B9" s="14">
        <v>5383463.1500000004</v>
      </c>
      <c r="C9" s="14">
        <v>13939734.08</v>
      </c>
      <c r="D9" s="4">
        <v>4150</v>
      </c>
    </row>
    <row r="10" spans="1:4" x14ac:dyDescent="0.2">
      <c r="A10" s="7" t="s">
        <v>47</v>
      </c>
      <c r="B10" s="14">
        <v>0</v>
      </c>
      <c r="C10" s="14">
        <v>0</v>
      </c>
      <c r="D10" s="4">
        <v>4160</v>
      </c>
    </row>
    <row r="11" spans="1:4" ht="11.25" customHeight="1" x14ac:dyDescent="0.2">
      <c r="A11" s="7" t="s">
        <v>48</v>
      </c>
      <c r="B11" s="14">
        <v>61256636.359999999</v>
      </c>
      <c r="C11" s="14">
        <v>236446668.28</v>
      </c>
      <c r="D11" s="4">
        <v>4170</v>
      </c>
    </row>
    <row r="12" spans="1:4" ht="11.25" customHeight="1" x14ac:dyDescent="0.2">
      <c r="A12" s="7"/>
      <c r="B12" s="12"/>
      <c r="C12" s="12"/>
      <c r="D12" s="2"/>
    </row>
    <row r="13" spans="1:4" ht="33.75" x14ac:dyDescent="0.2">
      <c r="A13" s="6" t="s">
        <v>49</v>
      </c>
      <c r="B13" s="13">
        <f>SUM(B14:B15)</f>
        <v>202988.1</v>
      </c>
      <c r="C13" s="13">
        <f>SUM(C14:C15)</f>
        <v>5558689</v>
      </c>
      <c r="D13" s="2"/>
    </row>
    <row r="14" spans="1:4" ht="22.5" x14ac:dyDescent="0.2">
      <c r="A14" s="7" t="s">
        <v>50</v>
      </c>
      <c r="B14" s="14">
        <v>0</v>
      </c>
      <c r="C14" s="14">
        <v>0</v>
      </c>
      <c r="D14" s="4">
        <v>4210</v>
      </c>
    </row>
    <row r="15" spans="1:4" ht="11.25" customHeight="1" x14ac:dyDescent="0.2">
      <c r="A15" s="7" t="s">
        <v>51</v>
      </c>
      <c r="B15" s="14">
        <v>202988.1</v>
      </c>
      <c r="C15" s="14">
        <v>5558689</v>
      </c>
      <c r="D15" s="4">
        <v>4220</v>
      </c>
    </row>
    <row r="16" spans="1:4" ht="11.25" customHeight="1" x14ac:dyDescent="0.2">
      <c r="A16" s="7"/>
      <c r="B16" s="12"/>
      <c r="C16" s="12"/>
      <c r="D16" s="2"/>
    </row>
    <row r="17" spans="1:5" ht="11.25" customHeight="1" x14ac:dyDescent="0.2">
      <c r="A17" s="6" t="s">
        <v>40</v>
      </c>
      <c r="B17" s="13">
        <f>SUM(B18:B22)</f>
        <v>207114.08</v>
      </c>
      <c r="C17" s="13">
        <f>SUM(C18:C22)</f>
        <v>506592.8</v>
      </c>
      <c r="D17" s="2"/>
    </row>
    <row r="18" spans="1:5" ht="11.25" customHeight="1" x14ac:dyDescent="0.2">
      <c r="A18" s="7" t="s">
        <v>35</v>
      </c>
      <c r="B18" s="14">
        <v>0</v>
      </c>
      <c r="C18" s="14">
        <v>0</v>
      </c>
      <c r="D18" s="4">
        <v>4310</v>
      </c>
    </row>
    <row r="19" spans="1:5" ht="11.25" customHeight="1" x14ac:dyDescent="0.2">
      <c r="A19" s="7" t="s">
        <v>12</v>
      </c>
      <c r="B19" s="14">
        <v>0</v>
      </c>
      <c r="C19" s="14">
        <v>0</v>
      </c>
      <c r="D19" s="4">
        <v>4320</v>
      </c>
    </row>
    <row r="20" spans="1:5" ht="11.25" customHeight="1" x14ac:dyDescent="0.2">
      <c r="A20" s="7" t="s">
        <v>13</v>
      </c>
      <c r="B20" s="14">
        <v>0</v>
      </c>
      <c r="C20" s="14">
        <v>0</v>
      </c>
      <c r="D20" s="4">
        <v>4330</v>
      </c>
    </row>
    <row r="21" spans="1:5" ht="11.25" customHeight="1" x14ac:dyDescent="0.2">
      <c r="A21" s="7" t="s">
        <v>14</v>
      </c>
      <c r="B21" s="14">
        <v>0</v>
      </c>
      <c r="C21" s="14">
        <v>0</v>
      </c>
      <c r="D21" s="4">
        <v>4340</v>
      </c>
    </row>
    <row r="22" spans="1:5" ht="11.25" customHeight="1" x14ac:dyDescent="0.2">
      <c r="A22" s="7" t="s">
        <v>15</v>
      </c>
      <c r="B22" s="14">
        <v>207114.08</v>
      </c>
      <c r="C22" s="14">
        <v>506592.8</v>
      </c>
      <c r="D22" s="4">
        <v>4390</v>
      </c>
    </row>
    <row r="23" spans="1:5" ht="11.25" customHeight="1" x14ac:dyDescent="0.2">
      <c r="A23" s="8"/>
      <c r="B23" s="12"/>
      <c r="C23" s="12"/>
      <c r="D23" s="2"/>
    </row>
    <row r="24" spans="1:5" ht="11.25" customHeight="1" x14ac:dyDescent="0.2">
      <c r="A24" s="5" t="s">
        <v>9</v>
      </c>
      <c r="B24" s="13">
        <f>SUM(B4+B13+B17)</f>
        <v>67050201.689999998</v>
      </c>
      <c r="C24" s="15">
        <f>SUM(C4+C13+C17)</f>
        <v>256451684.16000003</v>
      </c>
      <c r="D24" s="2"/>
    </row>
    <row r="25" spans="1:5" ht="11.25" customHeight="1" x14ac:dyDescent="0.2">
      <c r="A25" s="9"/>
      <c r="B25" s="12"/>
      <c r="C25" s="12"/>
      <c r="D25" s="2"/>
      <c r="E25" s="2"/>
    </row>
    <row r="26" spans="1:5" s="2" customFormat="1" ht="11.25" customHeight="1" x14ac:dyDescent="0.2">
      <c r="A26" s="5" t="s">
        <v>8</v>
      </c>
      <c r="B26" s="12"/>
      <c r="C26" s="12"/>
      <c r="E26" s="1"/>
    </row>
    <row r="27" spans="1:5" ht="11.25" customHeight="1" x14ac:dyDescent="0.2">
      <c r="A27" s="6" t="s">
        <v>41</v>
      </c>
      <c r="B27" s="13">
        <f>SUM(B28:B30)</f>
        <v>38718869.280000001</v>
      </c>
      <c r="C27" s="13">
        <f>SUM(C28:C30)</f>
        <v>163514476.31999999</v>
      </c>
      <c r="D27" s="2"/>
    </row>
    <row r="28" spans="1:5" ht="11.25" customHeight="1" x14ac:dyDescent="0.2">
      <c r="A28" s="7" t="s">
        <v>36</v>
      </c>
      <c r="B28" s="14">
        <v>21321053.760000002</v>
      </c>
      <c r="C28" s="14">
        <v>86563759.450000003</v>
      </c>
      <c r="D28" s="4">
        <v>5110</v>
      </c>
    </row>
    <row r="29" spans="1:5" ht="11.25" customHeight="1" x14ac:dyDescent="0.2">
      <c r="A29" s="7" t="s">
        <v>16</v>
      </c>
      <c r="B29" s="14">
        <v>4640209.47</v>
      </c>
      <c r="C29" s="14">
        <v>18937038.239999998</v>
      </c>
      <c r="D29" s="4">
        <v>5120</v>
      </c>
    </row>
    <row r="30" spans="1:5" ht="11.25" customHeight="1" x14ac:dyDescent="0.2">
      <c r="A30" s="7" t="s">
        <v>17</v>
      </c>
      <c r="B30" s="14">
        <v>12757606.050000001</v>
      </c>
      <c r="C30" s="14">
        <v>58013678.630000003</v>
      </c>
      <c r="D30" s="4">
        <v>5130</v>
      </c>
    </row>
    <row r="31" spans="1:5" ht="11.25" customHeight="1" x14ac:dyDescent="0.2">
      <c r="A31" s="7"/>
      <c r="B31" s="12"/>
      <c r="C31" s="12"/>
      <c r="D31" s="2"/>
    </row>
    <row r="32" spans="1:5" ht="11.25" customHeight="1" x14ac:dyDescent="0.2">
      <c r="A32" s="6" t="s">
        <v>52</v>
      </c>
      <c r="B32" s="13">
        <f>SUM(B33:B41)</f>
        <v>0</v>
      </c>
      <c r="C32" s="13">
        <f>SUM(C33:C41)</f>
        <v>12425708.99</v>
      </c>
      <c r="D32" s="2"/>
    </row>
    <row r="33" spans="1:4" ht="11.25" customHeight="1" x14ac:dyDescent="0.2">
      <c r="A33" s="7" t="s">
        <v>18</v>
      </c>
      <c r="B33" s="14">
        <v>0</v>
      </c>
      <c r="C33" s="14">
        <v>0</v>
      </c>
      <c r="D33" s="4">
        <v>5210</v>
      </c>
    </row>
    <row r="34" spans="1:4" ht="11.25" customHeight="1" x14ac:dyDescent="0.2">
      <c r="A34" s="7" t="s">
        <v>19</v>
      </c>
      <c r="B34" s="14">
        <v>0</v>
      </c>
      <c r="C34" s="14">
        <v>12389955.02</v>
      </c>
      <c r="D34" s="4">
        <v>5220</v>
      </c>
    </row>
    <row r="35" spans="1:4" ht="11.25" customHeight="1" x14ac:dyDescent="0.2">
      <c r="A35" s="7" t="s">
        <v>20</v>
      </c>
      <c r="B35" s="14">
        <v>0</v>
      </c>
      <c r="C35" s="14">
        <v>0</v>
      </c>
      <c r="D35" s="4">
        <v>5230</v>
      </c>
    </row>
    <row r="36" spans="1:4" ht="11.25" customHeight="1" x14ac:dyDescent="0.2">
      <c r="A36" s="7" t="s">
        <v>21</v>
      </c>
      <c r="B36" s="14">
        <v>0</v>
      </c>
      <c r="C36" s="14">
        <v>35753.97</v>
      </c>
      <c r="D36" s="4">
        <v>5240</v>
      </c>
    </row>
    <row r="37" spans="1:4" ht="11.25" customHeight="1" x14ac:dyDescent="0.2">
      <c r="A37" s="7" t="s">
        <v>22</v>
      </c>
      <c r="B37" s="14">
        <v>0</v>
      </c>
      <c r="C37" s="14">
        <v>0</v>
      </c>
      <c r="D37" s="4">
        <v>5250</v>
      </c>
    </row>
    <row r="38" spans="1:4" ht="11.25" customHeight="1" x14ac:dyDescent="0.2">
      <c r="A38" s="7" t="s">
        <v>23</v>
      </c>
      <c r="B38" s="14">
        <v>0</v>
      </c>
      <c r="C38" s="14">
        <v>0</v>
      </c>
      <c r="D38" s="4">
        <v>5260</v>
      </c>
    </row>
    <row r="39" spans="1:4" ht="11.25" customHeight="1" x14ac:dyDescent="0.2">
      <c r="A39" s="7" t="s">
        <v>24</v>
      </c>
      <c r="B39" s="14">
        <v>0</v>
      </c>
      <c r="C39" s="14">
        <v>0</v>
      </c>
      <c r="D39" s="4">
        <v>5270</v>
      </c>
    </row>
    <row r="40" spans="1:4" ht="11.25" customHeight="1" x14ac:dyDescent="0.2">
      <c r="A40" s="7" t="s">
        <v>6</v>
      </c>
      <c r="B40" s="14">
        <v>0</v>
      </c>
      <c r="C40" s="14">
        <v>0</v>
      </c>
      <c r="D40" s="4">
        <v>5280</v>
      </c>
    </row>
    <row r="41" spans="1:4" ht="11.25" customHeight="1" x14ac:dyDescent="0.2">
      <c r="A41" s="7" t="s">
        <v>25</v>
      </c>
      <c r="B41" s="14">
        <v>0</v>
      </c>
      <c r="C41" s="14">
        <v>0</v>
      </c>
      <c r="D41" s="4">
        <v>5290</v>
      </c>
    </row>
    <row r="42" spans="1:4" ht="11.25" customHeight="1" x14ac:dyDescent="0.2">
      <c r="A42" s="7"/>
      <c r="B42" s="12"/>
      <c r="C42" s="12"/>
      <c r="D42" s="2"/>
    </row>
    <row r="43" spans="1:4" ht="11.25" customHeight="1" x14ac:dyDescent="0.2">
      <c r="A43" s="6" t="s">
        <v>10</v>
      </c>
      <c r="B43" s="13">
        <f>SUM(B44:B46)</f>
        <v>0</v>
      </c>
      <c r="C43" s="13">
        <f>SUM(C44:C46)</f>
        <v>0</v>
      </c>
      <c r="D43" s="2"/>
    </row>
    <row r="44" spans="1:4" ht="11.25" customHeight="1" x14ac:dyDescent="0.2">
      <c r="A44" s="7" t="s">
        <v>3</v>
      </c>
      <c r="B44" s="14">
        <v>0</v>
      </c>
      <c r="C44" s="14">
        <v>0</v>
      </c>
      <c r="D44" s="4">
        <v>5310</v>
      </c>
    </row>
    <row r="45" spans="1:4" ht="11.25" customHeight="1" x14ac:dyDescent="0.2">
      <c r="A45" s="7" t="s">
        <v>4</v>
      </c>
      <c r="B45" s="14">
        <v>0</v>
      </c>
      <c r="C45" s="14">
        <v>0</v>
      </c>
      <c r="D45" s="4">
        <v>5320</v>
      </c>
    </row>
    <row r="46" spans="1:4" ht="11.25" customHeight="1" x14ac:dyDescent="0.2">
      <c r="A46" s="7" t="s">
        <v>5</v>
      </c>
      <c r="B46" s="14">
        <v>0</v>
      </c>
      <c r="C46" s="14">
        <v>0</v>
      </c>
      <c r="D46" s="4">
        <v>5330</v>
      </c>
    </row>
    <row r="47" spans="1:4" ht="11.25" customHeight="1" x14ac:dyDescent="0.2">
      <c r="A47" s="7"/>
      <c r="B47" s="12"/>
      <c r="C47" s="12"/>
      <c r="D47" s="2"/>
    </row>
    <row r="48" spans="1:4" ht="11.25" customHeight="1" x14ac:dyDescent="0.2">
      <c r="A48" s="6" t="s">
        <v>42</v>
      </c>
      <c r="B48" s="13">
        <f>SUM(B49:B53)</f>
        <v>0</v>
      </c>
      <c r="C48" s="13">
        <f>SUM(C49:C53)</f>
        <v>0</v>
      </c>
      <c r="D48" s="2"/>
    </row>
    <row r="49" spans="1:5" ht="11.25" customHeight="1" x14ac:dyDescent="0.2">
      <c r="A49" s="7" t="s">
        <v>26</v>
      </c>
      <c r="B49" s="14">
        <v>0</v>
      </c>
      <c r="C49" s="14">
        <v>0</v>
      </c>
      <c r="D49" s="4">
        <v>5410</v>
      </c>
    </row>
    <row r="50" spans="1:5" ht="11.25" customHeight="1" x14ac:dyDescent="0.2">
      <c r="A50" s="7" t="s">
        <v>27</v>
      </c>
      <c r="B50" s="14">
        <v>0</v>
      </c>
      <c r="C50" s="14">
        <v>0</v>
      </c>
      <c r="D50" s="4">
        <v>5420</v>
      </c>
    </row>
    <row r="51" spans="1:5" ht="11.25" customHeight="1" x14ac:dyDescent="0.2">
      <c r="A51" s="7" t="s">
        <v>28</v>
      </c>
      <c r="B51" s="14">
        <v>0</v>
      </c>
      <c r="C51" s="14">
        <v>0</v>
      </c>
      <c r="D51" s="4">
        <v>5430</v>
      </c>
    </row>
    <row r="52" spans="1:5" ht="11.25" customHeight="1" x14ac:dyDescent="0.2">
      <c r="A52" s="7" t="s">
        <v>29</v>
      </c>
      <c r="B52" s="14">
        <v>0</v>
      </c>
      <c r="C52" s="14">
        <v>0</v>
      </c>
      <c r="D52" s="4">
        <v>5440</v>
      </c>
    </row>
    <row r="53" spans="1:5" ht="11.25" customHeight="1" x14ac:dyDescent="0.2">
      <c r="A53" s="7" t="s">
        <v>30</v>
      </c>
      <c r="B53" s="14">
        <v>0</v>
      </c>
      <c r="C53" s="14">
        <v>0</v>
      </c>
      <c r="D53" s="4">
        <v>5450</v>
      </c>
    </row>
    <row r="54" spans="1:5" ht="11.25" customHeight="1" x14ac:dyDescent="0.2">
      <c r="A54" s="7"/>
      <c r="B54" s="12"/>
      <c r="C54" s="12"/>
      <c r="D54" s="2"/>
    </row>
    <row r="55" spans="1:5" ht="11.25" customHeight="1" x14ac:dyDescent="0.2">
      <c r="A55" s="6" t="s">
        <v>43</v>
      </c>
      <c r="B55" s="13">
        <f>SUM(B56:B59)</f>
        <v>4.43</v>
      </c>
      <c r="C55" s="13">
        <f>SUM(C56:C59)</f>
        <v>37203245.07</v>
      </c>
      <c r="D55" s="2"/>
    </row>
    <row r="56" spans="1:5" ht="11.25" customHeight="1" x14ac:dyDescent="0.2">
      <c r="A56" s="7" t="s">
        <v>31</v>
      </c>
      <c r="B56" s="14">
        <v>0</v>
      </c>
      <c r="C56" s="14">
        <v>37201280.359999999</v>
      </c>
      <c r="D56" s="4">
        <v>5510</v>
      </c>
    </row>
    <row r="57" spans="1:5" ht="11.25" customHeight="1" x14ac:dyDescent="0.2">
      <c r="A57" s="7" t="s">
        <v>7</v>
      </c>
      <c r="B57" s="14">
        <v>0</v>
      </c>
      <c r="C57" s="14">
        <v>0</v>
      </c>
      <c r="D57" s="4">
        <v>5520</v>
      </c>
    </row>
    <row r="58" spans="1:5" ht="11.25" customHeight="1" x14ac:dyDescent="0.2">
      <c r="A58" s="7" t="s">
        <v>32</v>
      </c>
      <c r="B58" s="14">
        <v>0</v>
      </c>
      <c r="C58" s="14">
        <v>0</v>
      </c>
      <c r="D58" s="4">
        <v>5530</v>
      </c>
    </row>
    <row r="59" spans="1:5" ht="11.25" customHeight="1" x14ac:dyDescent="0.2">
      <c r="A59" s="7" t="s">
        <v>33</v>
      </c>
      <c r="B59" s="14">
        <v>4.43</v>
      </c>
      <c r="C59" s="14">
        <v>1964.71</v>
      </c>
      <c r="D59" s="4">
        <v>5590</v>
      </c>
    </row>
    <row r="60" spans="1:5" ht="11.25" customHeight="1" x14ac:dyDescent="0.2">
      <c r="A60" s="7"/>
      <c r="B60" s="12"/>
      <c r="C60" s="12"/>
      <c r="D60" s="2"/>
    </row>
    <row r="61" spans="1:5" ht="11.25" customHeight="1" x14ac:dyDescent="0.2">
      <c r="A61" s="6" t="s">
        <v>39</v>
      </c>
      <c r="B61" s="13">
        <f>SUM(B62)</f>
        <v>0</v>
      </c>
      <c r="C61" s="13">
        <f>SUM(C62)</f>
        <v>700981.22</v>
      </c>
      <c r="D61" s="2"/>
    </row>
    <row r="62" spans="1:5" ht="11.25" customHeight="1" x14ac:dyDescent="0.2">
      <c r="A62" s="7" t="s">
        <v>37</v>
      </c>
      <c r="B62" s="14">
        <v>0</v>
      </c>
      <c r="C62" s="14">
        <v>700981.22</v>
      </c>
      <c r="D62" s="4">
        <v>5610</v>
      </c>
    </row>
    <row r="63" spans="1:5" ht="11.25" customHeight="1" x14ac:dyDescent="0.2">
      <c r="A63" s="8"/>
      <c r="B63" s="12"/>
      <c r="C63" s="12"/>
      <c r="D63" s="2"/>
    </row>
    <row r="64" spans="1:5" ht="11.25" customHeight="1" x14ac:dyDescent="0.2">
      <c r="A64" s="5" t="s">
        <v>44</v>
      </c>
      <c r="B64" s="13">
        <f>B61+B55+B48+B43+B32+B27</f>
        <v>38718873.710000001</v>
      </c>
      <c r="C64" s="15">
        <f>C61+C55+C48+C43+C32+C27</f>
        <v>213844411.59999999</v>
      </c>
      <c r="D64" s="2"/>
      <c r="E64" s="2"/>
    </row>
    <row r="65" spans="1:8" ht="11.25" customHeight="1" x14ac:dyDescent="0.2">
      <c r="A65" s="9"/>
      <c r="B65" s="12"/>
      <c r="C65" s="12"/>
      <c r="D65" s="2"/>
      <c r="E65" s="2"/>
    </row>
    <row r="66" spans="1:8" s="2" customFormat="1" x14ac:dyDescent="0.2">
      <c r="A66" s="5" t="s">
        <v>38</v>
      </c>
      <c r="B66" s="13">
        <f>B24-B64</f>
        <v>28331327.979999997</v>
      </c>
      <c r="C66" s="13">
        <f>C24-C64</f>
        <v>42607272.560000032</v>
      </c>
      <c r="E66" s="1"/>
    </row>
    <row r="67" spans="1:8" s="2" customFormat="1" x14ac:dyDescent="0.2">
      <c r="A67" s="8"/>
      <c r="B67" s="12"/>
      <c r="C67" s="12"/>
      <c r="E67" s="1"/>
    </row>
    <row r="68" spans="1:8" s="3" customFormat="1" x14ac:dyDescent="0.2">
      <c r="A68" s="11"/>
      <c r="B68" s="1"/>
      <c r="C68" s="1"/>
      <c r="D68" s="2"/>
      <c r="E68" s="1"/>
      <c r="F68" s="1"/>
      <c r="G68" s="1"/>
      <c r="H68" s="1"/>
    </row>
    <row r="69" spans="1:8" ht="12.75" x14ac:dyDescent="0.2">
      <c r="A69" s="10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Principal</cp:lastModifiedBy>
  <cp:lastPrinted>2023-05-02T01:35:23Z</cp:lastPrinted>
  <dcterms:created xsi:type="dcterms:W3CDTF">2012-12-11T20:29:16Z</dcterms:created>
  <dcterms:modified xsi:type="dcterms:W3CDTF">2023-05-02T01:35:34Z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