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CONTABLES\"/>
    </mc:Choice>
  </mc:AlternateContent>
  <xr:revisionPtr revIDLastSave="0" documentId="13_ncr:1_{CD454D21-F24B-4843-B475-4F64F1BE4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ACT!$A$1:$C$75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<sst xmlns="http://schemas.openxmlformats.org/spreadsheetml/2006/main" count="56" uniqueCount="56">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</sst>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152">
    <cellStyle name="Euro" xfId="1" xr:uid="{00000000-0005-0000-0000-000000000000}"/>
    <cellStyle name="Millares 2" xfId="2" xr:uid="{00000000-0005-0000-0000-000001000000}"/>
    <cellStyle name="Millares 2 10" xfId="77" xr:uid="{278C1D7B-216F-4A08-82C2-ECE0EBFD5D1A}"/>
    <cellStyle name="Millares 2 11" xfId="67" xr:uid="{8CC5F429-564A-40BE-8B65-DAC85E989935}"/>
    <cellStyle name="Millares 2 12" xfId="57" xr:uid="{04816583-06E7-49F6-86B1-ACE6BD61662E}"/>
    <cellStyle name="Millares 2 13" xfId="47" xr:uid="{1DB5C66C-514F-4E9D-A0CD-7872898611A7}"/>
    <cellStyle name="Millares 2 14" xfId="37" xr:uid="{CE3CA91E-C631-40F7-8300-C562413BEA37}"/>
    <cellStyle name="Millares 2 15" xfId="27" xr:uid="{02C1FDB4-6C67-4537-BE23-EE9F63D782D0}"/>
    <cellStyle name="Millares 2 16" xfId="17" xr:uid="{E3EDE9A7-EB7A-4E87-AE38-BB74F4CE298E}"/>
    <cellStyle name="Millares 2 2" xfId="3" xr:uid="{00000000-0005-0000-0000-000002000000}"/>
    <cellStyle name="Millares 2 2 10" xfId="58" xr:uid="{F26E83B2-02F2-4E2F-998F-7F537F516A60}"/>
    <cellStyle name="Millares 2 2 11" xfId="48" xr:uid="{195CDB5D-2701-470F-B808-413115BC67B7}"/>
    <cellStyle name="Millares 2 2 12" xfId="38" xr:uid="{9365D72C-E2AD-4F23-AC9A-A1EF04C44F25}"/>
    <cellStyle name="Millares 2 2 13" xfId="28" xr:uid="{CE061F8F-B503-4E4B-B69B-4B42B596E864}"/>
    <cellStyle name="Millares 2 2 14" xfId="18" xr:uid="{CE190BAF-0B94-4D79-B2B2-8938F2BFF699}"/>
    <cellStyle name="Millares 2 2 2" xfId="116" xr:uid="{87063218-25F8-4386-ACB8-82891F0D41BD}"/>
    <cellStyle name="Millares 2 2 2 2" xfId="144" xr:uid="{459CA681-2A7E-499B-A275-E622F2E69AB4}"/>
    <cellStyle name="Millares 2 2 3" xfId="135" xr:uid="{5E201F8C-FC41-4EC6-8588-761E6046F037}"/>
    <cellStyle name="Millares 2 2 4" xfId="126" xr:uid="{B4C93D1C-8B84-449E-BF90-FF4301E94A80}"/>
    <cellStyle name="Millares 2 2 5" xfId="107" xr:uid="{4372A14D-5685-4C83-B5F3-88A4F61CA515}"/>
    <cellStyle name="Millares 2 2 6" xfId="98" xr:uid="{9EB99806-4D87-4F39-9728-AFB504EB502C}"/>
    <cellStyle name="Millares 2 2 7" xfId="88" xr:uid="{624DB6CA-89F6-4110-AF92-64BDC4DEEAEB}"/>
    <cellStyle name="Millares 2 2 8" xfId="78" xr:uid="{7C85C355-EAA1-4BC4-8FBD-E9AB9B31F15E}"/>
    <cellStyle name="Millares 2 2 9" xfId="68" xr:uid="{325F3F37-E031-439C-A37D-607DD3835958}"/>
    <cellStyle name="Millares 2 3" xfId="4" xr:uid="{00000000-0005-0000-0000-000003000000}"/>
    <cellStyle name="Millares 2 3 10" xfId="59" xr:uid="{644B3023-1EE1-431F-B36A-89C265C036C9}"/>
    <cellStyle name="Millares 2 3 11" xfId="49" xr:uid="{D08F1D13-13C4-4622-A996-54080B08A72A}"/>
    <cellStyle name="Millares 2 3 12" xfId="39" xr:uid="{1829CCFF-A09E-4184-B4AE-1C0BB181A227}"/>
    <cellStyle name="Millares 2 3 13" xfId="29" xr:uid="{3F7AB08D-AEB6-4223-8002-14900D1C2AD0}"/>
    <cellStyle name="Millares 2 3 14" xfId="19" xr:uid="{D3DD49FC-D501-4A3B-8DC8-3DB150BA38A7}"/>
    <cellStyle name="Millares 2 3 2" xfId="117" xr:uid="{5FB0B50A-0851-46A7-B9AE-550CA16BB86F}"/>
    <cellStyle name="Millares 2 3 2 2" xfId="145" xr:uid="{C48EED20-D963-4B0E-A6C9-51298C2897A0}"/>
    <cellStyle name="Millares 2 3 3" xfId="136" xr:uid="{2E0DC1AD-3D9E-4DDF-B69F-8B0D278CD1B1}"/>
    <cellStyle name="Millares 2 3 4" xfId="127" xr:uid="{FAF593E9-AEAF-4AB2-8A25-9FA74E626200}"/>
    <cellStyle name="Millares 2 3 5" xfId="108" xr:uid="{032E7522-6A9E-4D8D-9295-2BDAD1A6B5C2}"/>
    <cellStyle name="Millares 2 3 6" xfId="99" xr:uid="{ECFB08FB-F7CA-4DA3-90B7-4422C4B6CA68}"/>
    <cellStyle name="Millares 2 3 7" xfId="89" xr:uid="{D564927F-72B6-4F22-8CA3-174E0BB71B2D}"/>
    <cellStyle name="Millares 2 3 8" xfId="79" xr:uid="{B67D7A21-F7BB-4A30-AC9E-472F82A61331}"/>
    <cellStyle name="Millares 2 3 9" xfId="69" xr:uid="{9C0674D5-F53A-4D4B-AA0F-12C5C82AB9D5}"/>
    <cellStyle name="Millares 2 4" xfId="16" xr:uid="{00000000-0005-0000-0000-000004000000}"/>
    <cellStyle name="Millares 2 4 10" xfId="36" xr:uid="{EDD9A1F3-B086-4BDC-9CC1-A7316214A3BC}"/>
    <cellStyle name="Millares 2 4 11" xfId="26" xr:uid="{92EDA58C-7375-47BF-9CBF-24186588CFE2}"/>
    <cellStyle name="Millares 2 4 2" xfId="143" xr:uid="{248DE9BD-9E3D-4F14-852B-9735D94917C0}"/>
    <cellStyle name="Millares 2 4 3" xfId="124" xr:uid="{582A835D-B5B8-4CDC-B1A5-4393E6DAE039}"/>
    <cellStyle name="Millares 2 4 4" xfId="96" xr:uid="{39AEA364-2F16-4DA8-A25D-FBFD05AAB050}"/>
    <cellStyle name="Millares 2 4 5" xfId="86" xr:uid="{538A4917-40C7-40C1-AAD3-34AD4B5AF792}"/>
    <cellStyle name="Millares 2 4 6" xfId="76" xr:uid="{D937A3E2-4DE8-42D0-8233-7BCB9A89FB0A}"/>
    <cellStyle name="Millares 2 4 7" xfId="66" xr:uid="{BEC85326-6456-4330-B0AA-D2ABB76DAE05}"/>
    <cellStyle name="Millares 2 4 8" xfId="56" xr:uid="{6BB056B9-F19B-47BE-ABCB-EF46CE8A2384}"/>
    <cellStyle name="Millares 2 4 9" xfId="46" xr:uid="{F4AA8BD3-31BD-41BB-ADA0-7927BE01039F}"/>
    <cellStyle name="Millares 2 5" xfId="115" xr:uid="{3BDAEC14-8C28-43BA-A05F-9908D8498318}"/>
    <cellStyle name="Millares 2 5 2" xfId="134" xr:uid="{218949A5-5E0C-4E87-9067-5008E08F3858}"/>
    <cellStyle name="Millares 2 6" xfId="125" xr:uid="{0B0393BD-0E16-4FC1-B8B2-54477341D554}"/>
    <cellStyle name="Millares 2 7" xfId="106" xr:uid="{C07D8183-9341-4CB6-9FC3-2F45594099A1}"/>
    <cellStyle name="Millares 2 8" xfId="97" xr:uid="{39113978-E90F-41AB-9FB7-FC192D1E1968}"/>
    <cellStyle name="Millares 2 9" xfId="87" xr:uid="{2745B2A8-C43E-427D-81FC-28CDDD3D6A60}"/>
    <cellStyle name="Millares 3" xfId="5" xr:uid="{00000000-0005-0000-0000-000005000000}"/>
    <cellStyle name="Millares 3 10" xfId="60" xr:uid="{129BD979-B706-4669-BA85-E7BFD8EC1C97}"/>
    <cellStyle name="Millares 3 11" xfId="50" xr:uid="{FE974108-AF8A-447B-B3AC-17955E18EB3D}"/>
    <cellStyle name="Millares 3 12" xfId="40" xr:uid="{092832F9-DD40-4F03-A7A5-4911B2C5CAD1}"/>
    <cellStyle name="Millares 3 13" xfId="30" xr:uid="{F7CBE59D-AB96-4087-8073-408F2A29D65A}"/>
    <cellStyle name="Millares 3 14" xfId="20" xr:uid="{2BC1FAED-29FF-49C0-AEBB-741E516547C4}"/>
    <cellStyle name="Millares 3 2" xfId="118" xr:uid="{48BA4E8D-EF80-4DF8-B7D8-D2F39BCEF0AA}"/>
    <cellStyle name="Millares 3 2 2" xfId="146" xr:uid="{5A92821B-FB0A-403F-8F26-66A9D79A030D}"/>
    <cellStyle name="Millares 3 3" xfId="137" xr:uid="{4EB342DD-256F-4BF6-9BB8-C060A6CF1076}"/>
    <cellStyle name="Millares 3 4" xfId="128" xr:uid="{5B5C822A-AC6F-4C0C-A8A0-97626DEC8325}"/>
    <cellStyle name="Millares 3 5" xfId="109" xr:uid="{8415B30E-7D68-4640-A8AE-2AA808F4B364}"/>
    <cellStyle name="Millares 3 6" xfId="100" xr:uid="{C3AA6BD4-48C3-4923-A228-F3B03CAE72C3}"/>
    <cellStyle name="Millares 3 7" xfId="90" xr:uid="{A5C6ED65-F22E-4AFA-B86E-C8A477565567}"/>
    <cellStyle name="Millares 3 8" xfId="80" xr:uid="{D17B234C-7393-44A9-96DC-B9B3D438172D}"/>
    <cellStyle name="Millares 3 9" xfId="70" xr:uid="{CA88C962-CF2B-4086-A18A-CCA260117CF0}"/>
    <cellStyle name="Moneda 2" xfId="6" xr:uid="{00000000-0005-0000-0000-000006000000}"/>
    <cellStyle name="Moneda 2 10" xfId="61" xr:uid="{866C2855-804C-4127-813F-FAFEE22A97EB}"/>
    <cellStyle name="Moneda 2 11" xfId="51" xr:uid="{BF24D004-1C1D-4AB5-B83D-DABA030C54F4}"/>
    <cellStyle name="Moneda 2 12" xfId="41" xr:uid="{A3C767AD-FF59-4EE5-ABED-9CA730169790}"/>
    <cellStyle name="Moneda 2 13" xfId="31" xr:uid="{84C1A43B-0D28-4021-8EDF-0FD509F5E069}"/>
    <cellStyle name="Moneda 2 14" xfId="21" xr:uid="{4A7470B6-9B48-4E4E-B501-D2D978ECB9A0}"/>
    <cellStyle name="Moneda 2 2" xfId="119" xr:uid="{0B6C7A7E-94E1-4CA3-B898-68169097EAAB}"/>
    <cellStyle name="Moneda 2 2 2" xfId="147" xr:uid="{F3BFD894-84EA-45ED-B4E4-FD2613C780CE}"/>
    <cellStyle name="Moneda 2 3" xfId="138" xr:uid="{736A361A-27CD-490B-9C1E-938E9C909EAC}"/>
    <cellStyle name="Moneda 2 4" xfId="129" xr:uid="{4C801D33-E019-4E54-8915-2EFF941AABD7}"/>
    <cellStyle name="Moneda 2 5" xfId="110" xr:uid="{7B819F30-CA0C-4D32-BA3D-3A48D5D4B623}"/>
    <cellStyle name="Moneda 2 6" xfId="101" xr:uid="{5EFD3D38-86CF-4B37-892E-66E7D5CD7CB7}"/>
    <cellStyle name="Moneda 2 7" xfId="91" xr:uid="{827D8346-0C7E-447A-84E7-5AEF03E00EAC}"/>
    <cellStyle name="Moneda 2 8" xfId="81" xr:uid="{C6BDE0DB-3D67-4E93-A143-2E4CFD9AB6DD}"/>
    <cellStyle name="Moneda 2 9" xfId="71" xr:uid="{2846EDF1-13CC-42F3-82F1-A9AEE39BD467}"/>
    <cellStyle name="Normal" xfId="0" builtinId="0"/>
    <cellStyle name="Normal 2" xfId="7" xr:uid="{00000000-0005-0000-0000-000008000000}"/>
    <cellStyle name="Normal 2 10" xfId="72" xr:uid="{2539D6BF-C4CE-4517-85DB-589D7A3786F0}"/>
    <cellStyle name="Normal 2 11" xfId="62" xr:uid="{2069EEBA-B262-498F-96B2-147868AAA2F4}"/>
    <cellStyle name="Normal 2 12" xfId="52" xr:uid="{5B6E8E96-267F-4BCA-BD23-E17E1C84194B}"/>
    <cellStyle name="Normal 2 13" xfId="42" xr:uid="{8535D57D-13E6-4491-8130-C7CE57AAE8EB}"/>
    <cellStyle name="Normal 2 14" xfId="32" xr:uid="{A1177397-0177-4289-9FA9-414DD585862B}"/>
    <cellStyle name="Normal 2 15" xfId="22" xr:uid="{08A9B03D-22EF-48BB-B00E-5B5BED00BE57}"/>
    <cellStyle name="Normal 2 2" xfId="8" xr:uid="{00000000-0005-0000-0000-000009000000}"/>
    <cellStyle name="Normal 2 3" xfId="120" xr:uid="{901DC0D0-18CE-4D35-BC5A-4D6800D4D9E9}"/>
    <cellStyle name="Normal 2 3 2" xfId="148" xr:uid="{E5CEA2B6-DFC6-4263-A39B-1BE01FCF5C1E}"/>
    <cellStyle name="Normal 2 4" xfId="139" xr:uid="{F6685EFF-3F55-4927-B753-1458AACCF7DD}"/>
    <cellStyle name="Normal 2 5" xfId="130" xr:uid="{5A0F19D2-4A00-4A7F-B229-EAB95C14EEB7}"/>
    <cellStyle name="Normal 2 6" xfId="111" xr:uid="{6B8DAD54-6368-413B-8620-8FA14A73EBFA}"/>
    <cellStyle name="Normal 2 7" xfId="102" xr:uid="{739B7C17-3731-4AB2-9F3A-869A4D2293DB}"/>
    <cellStyle name="Normal 2 8" xfId="92" xr:uid="{B2F092CA-683C-4AB5-841F-21ACB8FB2099}"/>
    <cellStyle name="Normal 2 9" xfId="82" xr:uid="{2C63EB6B-AADA-4312-8868-0A256A6634A6}"/>
    <cellStyle name="Normal 3" xfId="9" xr:uid="{00000000-0005-0000-0000-00000A000000}"/>
    <cellStyle name="Normal 3 10" xfId="63" xr:uid="{01DC33F6-0EA8-49F0-A6FD-EB915C780852}"/>
    <cellStyle name="Normal 3 11" xfId="53" xr:uid="{19887CDB-AC7F-47E4-9356-08EE2DC42159}"/>
    <cellStyle name="Normal 3 12" xfId="43" xr:uid="{3493FD52-0EEB-400F-98BD-5639097FA58A}"/>
    <cellStyle name="Normal 3 13" xfId="33" xr:uid="{223B4653-A476-47EC-B97D-FAA384C4980D}"/>
    <cellStyle name="Normal 3 14" xfId="23" xr:uid="{C1AAACDC-0F68-4174-85D1-181DA03F2545}"/>
    <cellStyle name="Normal 3 2" xfId="121" xr:uid="{561F9AA9-D7AE-4169-AE5E-F2725DB6FD79}"/>
    <cellStyle name="Normal 3 2 2" xfId="149" xr:uid="{248F257A-7CA7-4ADC-94CA-5892994BE99E}"/>
    <cellStyle name="Normal 3 3" xfId="140" xr:uid="{B72B70E4-67F9-4F90-8548-98C454E252D3}"/>
    <cellStyle name="Normal 3 4" xfId="131" xr:uid="{3A9E050C-1695-49F1-BC27-E69707C97A13}"/>
    <cellStyle name="Normal 3 5" xfId="112" xr:uid="{2CB81768-6C0B-431F-B7BE-3A1591DE076B}"/>
    <cellStyle name="Normal 3 6" xfId="103" xr:uid="{B77A1835-A45B-40AA-901A-6B455E1B2337}"/>
    <cellStyle name="Normal 3 7" xfId="93" xr:uid="{CE2CFC74-FDFE-47E5-81C7-76F0A822E614}"/>
    <cellStyle name="Normal 3 8" xfId="83" xr:uid="{F0B9FCAB-DFDC-4B6E-8666-0A1BA09FF42F}"/>
    <cellStyle name="Normal 3 9" xfId="73" xr:uid="{DBE428A4-DD15-47A8-A6C2-527913A3E4AD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10" xfId="74" xr:uid="{23AE29D5-F90F-45F9-9760-4FC7BED25F91}"/>
    <cellStyle name="Normal 6 11" xfId="64" xr:uid="{B169DBDC-2214-45EB-A8EC-771A24B91195}"/>
    <cellStyle name="Normal 6 12" xfId="54" xr:uid="{6BBB55DB-24C0-4791-8990-E7DB11F60579}"/>
    <cellStyle name="Normal 6 13" xfId="44" xr:uid="{6C26484F-7293-4FF5-8EC9-49895AE3B72B}"/>
    <cellStyle name="Normal 6 14" xfId="34" xr:uid="{7A013E30-0F20-4780-B2EB-DD35C6237963}"/>
    <cellStyle name="Normal 6 15" xfId="24" xr:uid="{F800703B-3C8C-491F-B4D4-1D583D6B9649}"/>
    <cellStyle name="Normal 6 2" xfId="15" xr:uid="{00000000-0005-0000-0000-000010000000}"/>
    <cellStyle name="Normal 6 2 10" xfId="65" xr:uid="{B1D8DB22-4C93-45E3-A7B4-ED3A24A28698}"/>
    <cellStyle name="Normal 6 2 11" xfId="55" xr:uid="{D1C57F6C-A450-48C2-A272-45B463FF0F68}"/>
    <cellStyle name="Normal 6 2 12" xfId="45" xr:uid="{2A7FEBD0-1EB7-45D7-8029-B1F96A0C19A3}"/>
    <cellStyle name="Normal 6 2 13" xfId="35" xr:uid="{D0336CC1-E3F1-41D4-9064-750713C7D813}"/>
    <cellStyle name="Normal 6 2 14" xfId="25" xr:uid="{7152C395-7DC1-4E93-95BF-DBB0CFE217AC}"/>
    <cellStyle name="Normal 6 2 2" xfId="123" xr:uid="{51D987F4-E029-4492-BB30-0A5ADAA54B78}"/>
    <cellStyle name="Normal 6 2 2 2" xfId="151" xr:uid="{FBE3C54A-EC62-495B-80B0-27D1F3B628D0}"/>
    <cellStyle name="Normal 6 2 3" xfId="142" xr:uid="{99DD9C92-4043-44FF-8350-AEA6F1BACDB5}"/>
    <cellStyle name="Normal 6 2 4" xfId="133" xr:uid="{9301A939-A010-4FD5-9798-E4EF3D5A9B75}"/>
    <cellStyle name="Normal 6 2 5" xfId="114" xr:uid="{379170F8-2FF7-4037-9B76-ED7DB3A1625E}"/>
    <cellStyle name="Normal 6 2 6" xfId="105" xr:uid="{D692E415-76E3-4EC8-8126-6FFA35B280E9}"/>
    <cellStyle name="Normal 6 2 7" xfId="95" xr:uid="{0493137F-E11A-4537-932D-A13EB9A53290}"/>
    <cellStyle name="Normal 6 2 8" xfId="85" xr:uid="{82066128-AA83-46A0-AA9C-9DD81612B7EB}"/>
    <cellStyle name="Normal 6 2 9" xfId="75" xr:uid="{142A894F-06CC-47F5-8569-0F7F53396A7B}"/>
    <cellStyle name="Normal 6 3" xfId="122" xr:uid="{D733B0C6-1D4E-48C6-8CB3-053CCC9D086A}"/>
    <cellStyle name="Normal 6 3 2" xfId="150" xr:uid="{1132CBDD-67CA-4838-BD10-6E175C420B34}"/>
    <cellStyle name="Normal 6 4" xfId="141" xr:uid="{461B5E17-CFB5-437F-9CE9-E856DC75978E}"/>
    <cellStyle name="Normal 6 5" xfId="132" xr:uid="{B0818FC2-DDBA-4654-80FE-DCA7E23EFFDF}"/>
    <cellStyle name="Normal 6 6" xfId="113" xr:uid="{D8F76569-EB49-4027-817E-FAAA6327DAAB}"/>
    <cellStyle name="Normal 6 7" xfId="104" xr:uid="{60DD86A1-D055-418F-ACCC-DBA6D0F1183F}"/>
    <cellStyle name="Normal 6 8" xfId="94" xr:uid="{3F8E4C2F-6D77-42D8-9952-CEE94291A676}"/>
    <cellStyle name="Normal 6 9" xfId="84" xr:uid="{B60D3C37-32EB-46A5-9F71-4265D000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9525</xdr:rowOff>
    </xdr:from>
    <xdr:to>
      <xdr:col>0</xdr:col>
      <xdr:colOff>1008888</xdr:colOff>
      <xdr:row>0</xdr:row>
      <xdr:rowOff>555117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11D0C5-A6B0-4A3E-94BB-760295B4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9525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F41" sqref="F4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1"/>
      <c r="C3" s="11"/>
    </row>
    <row r="4" spans="1:4" x14ac:dyDescent="0.2">
      <c r="A4" s="7" t="s">
        <v>45</v>
      </c>
      <c r="B4" s="12">
        <f>SUM(B5:B11)</f>
        <v>136722947.16</v>
      </c>
      <c r="C4" s="12">
        <f>SUM(C5:C11)</f>
        <v>250386402.36000001</v>
      </c>
      <c r="D4" s="2"/>
    </row>
    <row r="5" spans="1:4" x14ac:dyDescent="0.2">
      <c r="A5" s="8" t="s">
        <v>1</v>
      </c>
      <c r="B5" s="13">
        <v>0</v>
      </c>
      <c r="C5" s="13">
        <v>0</v>
      </c>
      <c r="D5" s="4">
        <v>4110</v>
      </c>
    </row>
    <row r="6" spans="1:4" x14ac:dyDescent="0.2">
      <c r="A6" s="8" t="s">
        <v>34</v>
      </c>
      <c r="B6" s="13">
        <v>0</v>
      </c>
      <c r="C6" s="13">
        <v>0</v>
      </c>
      <c r="D6" s="4">
        <v>4120</v>
      </c>
    </row>
    <row r="7" spans="1:4" x14ac:dyDescent="0.2">
      <c r="A7" s="8" t="s">
        <v>11</v>
      </c>
      <c r="B7" s="13">
        <v>0</v>
      </c>
      <c r="C7" s="13">
        <v>0</v>
      </c>
      <c r="D7" s="4">
        <v>4130</v>
      </c>
    </row>
    <row r="8" spans="1:4" x14ac:dyDescent="0.2">
      <c r="A8" s="8" t="s">
        <v>2</v>
      </c>
      <c r="B8" s="13">
        <v>0</v>
      </c>
      <c r="C8" s="13">
        <v>0</v>
      </c>
      <c r="D8" s="4">
        <v>4140</v>
      </c>
    </row>
    <row r="9" spans="1:4" x14ac:dyDescent="0.2">
      <c r="A9" s="8" t="s">
        <v>46</v>
      </c>
      <c r="B9" s="13">
        <v>11417292.9</v>
      </c>
      <c r="C9" s="13">
        <v>13939734.08</v>
      </c>
      <c r="D9" s="4">
        <v>4150</v>
      </c>
    </row>
    <row r="10" spans="1:4" x14ac:dyDescent="0.2">
      <c r="A10" s="8" t="s">
        <v>47</v>
      </c>
      <c r="B10" s="13">
        <v>0</v>
      </c>
      <c r="C10" s="13">
        <v>0</v>
      </c>
      <c r="D10" s="4">
        <v>4160</v>
      </c>
    </row>
    <row r="11" spans="1:4" ht="11.25" customHeight="1" x14ac:dyDescent="0.2">
      <c r="A11" s="8" t="s">
        <v>48</v>
      </c>
      <c r="B11" s="13">
        <v>125305654.26000001</v>
      </c>
      <c r="C11" s="13">
        <v>236446668.28</v>
      </c>
      <c r="D11" s="4">
        <v>4170</v>
      </c>
    </row>
    <row r="12" spans="1:4" ht="11.25" customHeight="1" x14ac:dyDescent="0.2">
      <c r="A12" s="8"/>
      <c r="B12" s="11"/>
      <c r="C12" s="11"/>
      <c r="D12" s="2"/>
    </row>
    <row r="13" spans="1:4" ht="33.75" x14ac:dyDescent="0.2">
      <c r="A13" s="7" t="s">
        <v>49</v>
      </c>
      <c r="B13" s="12">
        <f>SUM(B14:B15)</f>
        <v>2465751.56</v>
      </c>
      <c r="C13" s="12">
        <f>SUM(C14:C15)</f>
        <v>5558689</v>
      </c>
      <c r="D13" s="2"/>
    </row>
    <row r="14" spans="1:4" ht="22.5" x14ac:dyDescent="0.2">
      <c r="A14" s="8" t="s">
        <v>50</v>
      </c>
      <c r="B14" s="13">
        <v>0</v>
      </c>
      <c r="C14" s="13">
        <v>0</v>
      </c>
      <c r="D14" s="4">
        <v>4210</v>
      </c>
    </row>
    <row r="15" spans="1:4" ht="11.25" customHeight="1" x14ac:dyDescent="0.2">
      <c r="A15" s="8" t="s">
        <v>51</v>
      </c>
      <c r="B15" s="13">
        <v>2465751.56</v>
      </c>
      <c r="C15" s="13">
        <v>5558689</v>
      </c>
      <c r="D15" s="4">
        <v>4220</v>
      </c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7" t="s">
        <v>40</v>
      </c>
      <c r="B17" s="12">
        <f>SUM(B18:B22)</f>
        <v>496134.62</v>
      </c>
      <c r="C17" s="12">
        <f>SUM(C18:C22)</f>
        <v>506592.8</v>
      </c>
      <c r="D17" s="2"/>
    </row>
    <row r="18" spans="1:5" ht="11.25" customHeight="1" x14ac:dyDescent="0.2">
      <c r="A18" s="8" t="s">
        <v>35</v>
      </c>
      <c r="B18" s="13">
        <v>0</v>
      </c>
      <c r="C18" s="13">
        <v>0</v>
      </c>
      <c r="D18" s="4">
        <v>4310</v>
      </c>
    </row>
    <row r="19" spans="1:5" ht="11.25" customHeight="1" x14ac:dyDescent="0.2">
      <c r="A19" s="8" t="s">
        <v>12</v>
      </c>
      <c r="B19" s="13">
        <v>0</v>
      </c>
      <c r="C19" s="13">
        <v>0</v>
      </c>
      <c r="D19" s="4">
        <v>4320</v>
      </c>
    </row>
    <row r="20" spans="1:5" ht="11.25" customHeight="1" x14ac:dyDescent="0.2">
      <c r="A20" s="8" t="s">
        <v>13</v>
      </c>
      <c r="B20" s="13">
        <v>0</v>
      </c>
      <c r="C20" s="13">
        <v>0</v>
      </c>
      <c r="D20" s="4">
        <v>4330</v>
      </c>
    </row>
    <row r="21" spans="1:5" ht="11.25" customHeight="1" x14ac:dyDescent="0.2">
      <c r="A21" s="8" t="s">
        <v>14</v>
      </c>
      <c r="B21" s="13">
        <v>0</v>
      </c>
      <c r="C21" s="13">
        <v>0</v>
      </c>
      <c r="D21" s="4">
        <v>4340</v>
      </c>
    </row>
    <row r="22" spans="1:5" ht="11.25" customHeight="1" x14ac:dyDescent="0.2">
      <c r="A22" s="8" t="s">
        <v>15</v>
      </c>
      <c r="B22" s="13">
        <v>496134.62</v>
      </c>
      <c r="C22" s="13">
        <v>506592.8</v>
      </c>
      <c r="D22" s="4">
        <v>4390</v>
      </c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6" t="s">
        <v>9</v>
      </c>
      <c r="B24" s="12">
        <f>SUM(B4+B13+B17)</f>
        <v>139684833.34</v>
      </c>
      <c r="C24" s="14">
        <f>SUM(C4+C13+C17)</f>
        <v>256451684.16000003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6" t="s">
        <v>8</v>
      </c>
      <c r="B26" s="11"/>
      <c r="C26" s="11"/>
      <c r="E26" s="1"/>
    </row>
    <row r="27" spans="1:5" ht="11.25" customHeight="1" x14ac:dyDescent="0.2">
      <c r="A27" s="7" t="s">
        <v>41</v>
      </c>
      <c r="B27" s="12">
        <f>SUM(B28:B30)</f>
        <v>81354938.730000004</v>
      </c>
      <c r="C27" s="12">
        <f>SUM(C28:C30)</f>
        <v>163514476.31999999</v>
      </c>
      <c r="D27" s="2"/>
    </row>
    <row r="28" spans="1:5" ht="11.25" customHeight="1" x14ac:dyDescent="0.2">
      <c r="A28" s="8" t="s">
        <v>36</v>
      </c>
      <c r="B28" s="13">
        <v>42264288.850000001</v>
      </c>
      <c r="C28" s="13">
        <v>86563759.450000003</v>
      </c>
      <c r="D28" s="4">
        <v>5110</v>
      </c>
    </row>
    <row r="29" spans="1:5" ht="11.25" customHeight="1" x14ac:dyDescent="0.2">
      <c r="A29" s="8" t="s">
        <v>16</v>
      </c>
      <c r="B29" s="13">
        <v>9797398.2400000002</v>
      </c>
      <c r="C29" s="13">
        <v>18937038.239999998</v>
      </c>
      <c r="D29" s="4">
        <v>5120</v>
      </c>
    </row>
    <row r="30" spans="1:5" ht="11.25" customHeight="1" x14ac:dyDescent="0.2">
      <c r="A30" s="8" t="s">
        <v>17</v>
      </c>
      <c r="B30" s="13">
        <v>29293251.640000001</v>
      </c>
      <c r="C30" s="13">
        <v>58013678.630000003</v>
      </c>
      <c r="D30" s="4">
        <v>5130</v>
      </c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7" t="s">
        <v>52</v>
      </c>
      <c r="B32" s="12">
        <f>SUM(B33:B41)</f>
        <v>21692</v>
      </c>
      <c r="C32" s="12">
        <f>SUM(C33:C41)</f>
        <v>12425708.99</v>
      </c>
      <c r="D32" s="2"/>
    </row>
    <row r="33" spans="1:4" ht="11.25" customHeight="1" x14ac:dyDescent="0.2">
      <c r="A33" s="8" t="s">
        <v>18</v>
      </c>
      <c r="B33" s="13">
        <v>0</v>
      </c>
      <c r="C33" s="13">
        <v>0</v>
      </c>
      <c r="D33" s="4">
        <v>5210</v>
      </c>
    </row>
    <row r="34" spans="1:4" ht="11.25" customHeight="1" x14ac:dyDescent="0.2">
      <c r="A34" s="8" t="s">
        <v>19</v>
      </c>
      <c r="B34" s="13">
        <v>0</v>
      </c>
      <c r="C34" s="13">
        <v>12389955.02</v>
      </c>
      <c r="D34" s="4">
        <v>5220</v>
      </c>
    </row>
    <row r="35" spans="1:4" ht="11.25" customHeight="1" x14ac:dyDescent="0.2">
      <c r="A35" s="8" t="s">
        <v>20</v>
      </c>
      <c r="B35" s="13">
        <v>0</v>
      </c>
      <c r="C35" s="13">
        <v>0</v>
      </c>
      <c r="D35" s="4">
        <v>5230</v>
      </c>
    </row>
    <row r="36" spans="1:4" ht="11.25" customHeight="1" x14ac:dyDescent="0.2">
      <c r="A36" s="8" t="s">
        <v>21</v>
      </c>
      <c r="B36" s="13">
        <v>21692</v>
      </c>
      <c r="C36" s="13">
        <v>35753.97</v>
      </c>
      <c r="D36" s="4">
        <v>5240</v>
      </c>
    </row>
    <row r="37" spans="1:4" ht="11.25" customHeight="1" x14ac:dyDescent="0.2">
      <c r="A37" s="8" t="s">
        <v>22</v>
      </c>
      <c r="B37" s="13">
        <v>0</v>
      </c>
      <c r="C37" s="13">
        <v>0</v>
      </c>
      <c r="D37" s="4">
        <v>5250</v>
      </c>
    </row>
    <row r="38" spans="1:4" ht="11.25" customHeight="1" x14ac:dyDescent="0.2">
      <c r="A38" s="8" t="s">
        <v>23</v>
      </c>
      <c r="B38" s="13">
        <v>0</v>
      </c>
      <c r="C38" s="13">
        <v>0</v>
      </c>
      <c r="D38" s="4">
        <v>5260</v>
      </c>
    </row>
    <row r="39" spans="1:4" ht="11.25" customHeight="1" x14ac:dyDescent="0.2">
      <c r="A39" s="8" t="s">
        <v>24</v>
      </c>
      <c r="B39" s="13">
        <v>0</v>
      </c>
      <c r="C39" s="13">
        <v>0</v>
      </c>
      <c r="D39" s="4">
        <v>5270</v>
      </c>
    </row>
    <row r="40" spans="1:4" ht="11.25" customHeight="1" x14ac:dyDescent="0.2">
      <c r="A40" s="8" t="s">
        <v>6</v>
      </c>
      <c r="B40" s="13">
        <v>0</v>
      </c>
      <c r="C40" s="13">
        <v>0</v>
      </c>
      <c r="D40" s="4">
        <v>5280</v>
      </c>
    </row>
    <row r="41" spans="1:4" ht="11.25" customHeight="1" x14ac:dyDescent="0.2">
      <c r="A41" s="8" t="s">
        <v>25</v>
      </c>
      <c r="B41" s="13">
        <v>0</v>
      </c>
      <c r="C41" s="13">
        <v>0</v>
      </c>
      <c r="D41" s="4">
        <v>5290</v>
      </c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7" t="s">
        <v>10</v>
      </c>
      <c r="B43" s="12">
        <f>SUM(B44:B46)</f>
        <v>0</v>
      </c>
      <c r="C43" s="12">
        <f>SUM(C44:C46)</f>
        <v>0</v>
      </c>
      <c r="D43" s="2"/>
    </row>
    <row r="44" spans="1:4" ht="11.25" customHeight="1" x14ac:dyDescent="0.2">
      <c r="A44" s="8" t="s">
        <v>3</v>
      </c>
      <c r="B44" s="13">
        <v>0</v>
      </c>
      <c r="C44" s="13">
        <v>0</v>
      </c>
      <c r="D44" s="4">
        <v>5310</v>
      </c>
    </row>
    <row r="45" spans="1:4" ht="11.25" customHeight="1" x14ac:dyDescent="0.2">
      <c r="A45" s="8" t="s">
        <v>4</v>
      </c>
      <c r="B45" s="13">
        <v>0</v>
      </c>
      <c r="C45" s="13">
        <v>0</v>
      </c>
      <c r="D45" s="4">
        <v>5320</v>
      </c>
    </row>
    <row r="46" spans="1:4" ht="11.25" customHeight="1" x14ac:dyDescent="0.2">
      <c r="A46" s="8" t="s">
        <v>5</v>
      </c>
      <c r="B46" s="13">
        <v>0</v>
      </c>
      <c r="C46" s="13">
        <v>0</v>
      </c>
      <c r="D46" s="4">
        <v>5330</v>
      </c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7" t="s">
        <v>42</v>
      </c>
      <c r="B48" s="12">
        <f>SUM(B49:B53)</f>
        <v>0</v>
      </c>
      <c r="C48" s="12">
        <f>SUM(C49:C53)</f>
        <v>0</v>
      </c>
      <c r="D48" s="2"/>
    </row>
    <row r="49" spans="1:5" ht="11.25" customHeight="1" x14ac:dyDescent="0.2">
      <c r="A49" s="8" t="s">
        <v>26</v>
      </c>
      <c r="B49" s="13">
        <v>0</v>
      </c>
      <c r="C49" s="13">
        <v>0</v>
      </c>
      <c r="D49" s="4">
        <v>5410</v>
      </c>
    </row>
    <row r="50" spans="1:5" ht="11.25" customHeight="1" x14ac:dyDescent="0.2">
      <c r="A50" s="8" t="s">
        <v>27</v>
      </c>
      <c r="B50" s="13">
        <v>0</v>
      </c>
      <c r="C50" s="13">
        <v>0</v>
      </c>
      <c r="D50" s="4">
        <v>5420</v>
      </c>
    </row>
    <row r="51" spans="1:5" ht="11.25" customHeight="1" x14ac:dyDescent="0.2">
      <c r="A51" s="8" t="s">
        <v>28</v>
      </c>
      <c r="B51" s="13">
        <v>0</v>
      </c>
      <c r="C51" s="13">
        <v>0</v>
      </c>
      <c r="D51" s="4">
        <v>5430</v>
      </c>
    </row>
    <row r="52" spans="1:5" ht="11.25" customHeight="1" x14ac:dyDescent="0.2">
      <c r="A52" s="8" t="s">
        <v>29</v>
      </c>
      <c r="B52" s="13">
        <v>0</v>
      </c>
      <c r="C52" s="13">
        <v>0</v>
      </c>
      <c r="D52" s="4">
        <v>5440</v>
      </c>
    </row>
    <row r="53" spans="1:5" ht="11.25" customHeight="1" x14ac:dyDescent="0.2">
      <c r="A53" s="8" t="s">
        <v>30</v>
      </c>
      <c r="B53" s="13">
        <v>0</v>
      </c>
      <c r="C53" s="13">
        <v>0</v>
      </c>
      <c r="D53" s="4">
        <v>5450</v>
      </c>
    </row>
    <row r="54" spans="1:5" ht="11.25" customHeight="1" x14ac:dyDescent="0.2">
      <c r="A54" s="8"/>
      <c r="B54" s="11"/>
      <c r="C54" s="11"/>
      <c r="D54" s="2"/>
    </row>
    <row r="55" spans="1:5" ht="11.25" customHeight="1" x14ac:dyDescent="0.2">
      <c r="A55" s="7" t="s">
        <v>43</v>
      </c>
      <c r="B55" s="12">
        <f>SUM(B56:B59)</f>
        <v>23.34</v>
      </c>
      <c r="C55" s="12">
        <f>SUM(C56:C59)</f>
        <v>37203245.07</v>
      </c>
      <c r="D55" s="2"/>
    </row>
    <row r="56" spans="1:5" ht="11.25" customHeight="1" x14ac:dyDescent="0.2">
      <c r="A56" s="8" t="s">
        <v>31</v>
      </c>
      <c r="B56" s="13">
        <v>0</v>
      </c>
      <c r="C56" s="13">
        <v>37201280.359999999</v>
      </c>
      <c r="D56" s="4">
        <v>5510</v>
      </c>
    </row>
    <row r="57" spans="1:5" ht="11.25" customHeight="1" x14ac:dyDescent="0.2">
      <c r="A57" s="8" t="s">
        <v>7</v>
      </c>
      <c r="B57" s="13">
        <v>0</v>
      </c>
      <c r="C57" s="13">
        <v>0</v>
      </c>
      <c r="D57" s="4">
        <v>5520</v>
      </c>
    </row>
    <row r="58" spans="1:5" ht="11.25" customHeight="1" x14ac:dyDescent="0.2">
      <c r="A58" s="8" t="s">
        <v>32</v>
      </c>
      <c r="B58" s="13">
        <v>0</v>
      </c>
      <c r="C58" s="13">
        <v>0</v>
      </c>
      <c r="D58" s="4">
        <v>5530</v>
      </c>
    </row>
    <row r="59" spans="1:5" ht="11.25" customHeight="1" x14ac:dyDescent="0.2">
      <c r="A59" s="8" t="s">
        <v>33</v>
      </c>
      <c r="B59" s="13">
        <v>23.34</v>
      </c>
      <c r="C59" s="13">
        <v>1964.71</v>
      </c>
      <c r="D59" s="4">
        <v>5590</v>
      </c>
    </row>
    <row r="60" spans="1:5" ht="11.25" customHeight="1" x14ac:dyDescent="0.2">
      <c r="A60" s="8"/>
      <c r="B60" s="11"/>
      <c r="C60" s="11"/>
      <c r="D60" s="2"/>
    </row>
    <row r="61" spans="1:5" ht="11.25" customHeight="1" x14ac:dyDescent="0.2">
      <c r="A61" s="7" t="s">
        <v>39</v>
      </c>
      <c r="B61" s="12">
        <f>SUM(B62)</f>
        <v>0</v>
      </c>
      <c r="C61" s="12">
        <f>SUM(C62)</f>
        <v>700981.22</v>
      </c>
      <c r="D61" s="2"/>
    </row>
    <row r="62" spans="1:5" ht="11.25" customHeight="1" x14ac:dyDescent="0.2">
      <c r="A62" s="8" t="s">
        <v>37</v>
      </c>
      <c r="B62" s="13">
        <v>0</v>
      </c>
      <c r="C62" s="13">
        <v>700981.22</v>
      </c>
      <c r="D62" s="4">
        <v>5610</v>
      </c>
    </row>
    <row r="63" spans="1:5" ht="11.25" customHeight="1" x14ac:dyDescent="0.2">
      <c r="A63" s="9"/>
      <c r="B63" s="11"/>
      <c r="C63" s="11"/>
      <c r="D63" s="2"/>
    </row>
    <row r="64" spans="1:5" ht="11.25" customHeight="1" x14ac:dyDescent="0.2">
      <c r="A64" s="6" t="s">
        <v>44</v>
      </c>
      <c r="B64" s="12">
        <f>B61+B55+B48+B43+B32+B27</f>
        <v>81376654.070000008</v>
      </c>
      <c r="C64" s="14">
        <f>C61+C55+C48+C43+C32+C27</f>
        <v>213844411.59999999</v>
      </c>
      <c r="D64" s="2"/>
      <c r="E64" s="2"/>
    </row>
    <row r="65" spans="1:8" ht="11.25" customHeight="1" x14ac:dyDescent="0.2">
      <c r="A65" s="10"/>
      <c r="B65" s="11"/>
      <c r="C65" s="11"/>
      <c r="D65" s="2"/>
      <c r="E65" s="2"/>
    </row>
    <row r="66" spans="1:8" s="2" customFormat="1" x14ac:dyDescent="0.2">
      <c r="A66" s="6" t="s">
        <v>38</v>
      </c>
      <c r="B66" s="12">
        <f>B24-B64</f>
        <v>58308179.269999996</v>
      </c>
      <c r="C66" s="12">
        <f>C24-C64</f>
        <v>42607272.560000032</v>
      </c>
      <c r="E66" s="1"/>
    </row>
    <row r="67" spans="1:8" s="2" customFormat="1" x14ac:dyDescent="0.2">
      <c r="A67" s="9"/>
      <c r="B67" s="11"/>
      <c r="C67" s="11"/>
      <c r="E67" s="1"/>
    </row>
    <row r="68" spans="1:8" s="3" customFormat="1" x14ac:dyDescent="0.2">
      <c r="A68" s="16"/>
      <c r="B68" s="1"/>
      <c r="C68" s="1"/>
      <c r="D68" s="2"/>
      <c r="E68" s="1"/>
      <c r="F68" s="1"/>
      <c r="G68" s="1"/>
      <c r="H68" s="1"/>
    </row>
    <row r="69" spans="1:8" ht="12.75" x14ac:dyDescent="0.2">
      <c r="A69" s="15" t="s">
        <v>54</v>
      </c>
      <c r="B69"/>
      <c r="C69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2023-07-31T17:03:53Z</cp:lastPrinted>
  <dcterms:created xsi:type="dcterms:W3CDTF">2012-12-11T20:29:16Z</dcterms:created>
  <dcterms:modified xsi:type="dcterms:W3CDTF">2023-07-31T17:03:59Z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