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13_ncr:1_{08A62419-C971-47F2-A6E5-207C2864F4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<sst xmlns="http://schemas.openxmlformats.org/spreadsheetml/2006/main" count="56" uniqueCount="56">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</sst>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62">
    <cellStyle name="Euro" xfId="1" xr:uid="{00000000-0005-0000-0000-000000000000}"/>
    <cellStyle name="Millares 2" xfId="2" xr:uid="{00000000-0005-0000-0000-000001000000}"/>
    <cellStyle name="Millares 2 10" xfId="87" xr:uid="{8D4BDD6B-A111-4DD8-97DE-E9AF51E6B1E9}"/>
    <cellStyle name="Millares 2 11" xfId="77" xr:uid="{6ED3ACE1-A89B-4D16-8D0C-90FC3B515669}"/>
    <cellStyle name="Millares 2 12" xfId="67" xr:uid="{475A8C88-E164-48CF-AC5C-80CF1470DDD4}"/>
    <cellStyle name="Millares 2 13" xfId="57" xr:uid="{0EC3A28C-E994-45B5-90CF-F2602ABBCA42}"/>
    <cellStyle name="Millares 2 14" xfId="47" xr:uid="{95122CE0-4DE7-4B75-9BA3-297F59D297BD}"/>
    <cellStyle name="Millares 2 15" xfId="37" xr:uid="{9C8609DE-7E9E-40AD-B2DA-77F1D1D8A5A3}"/>
    <cellStyle name="Millares 2 16" xfId="27" xr:uid="{E94B3685-7B94-420D-A414-98E1DCC8EC31}"/>
    <cellStyle name="Millares 2 17" xfId="17" xr:uid="{0C75AC5C-8650-4981-924F-40C9BBB64A07}"/>
    <cellStyle name="Millares 2 2" xfId="3" xr:uid="{00000000-0005-0000-0000-000002000000}"/>
    <cellStyle name="Millares 2 2 10" xfId="68" xr:uid="{2BFC02A1-2A37-4FEE-AA7A-374346A133AD}"/>
    <cellStyle name="Millares 2 2 11" xfId="58" xr:uid="{550904EB-F0D8-4305-B88D-164220987433}"/>
    <cellStyle name="Millares 2 2 12" xfId="48" xr:uid="{F0E546D1-4F8D-4535-9D38-A79856DB7326}"/>
    <cellStyle name="Millares 2 2 13" xfId="38" xr:uid="{9E88355C-1273-4C16-B35D-0EEC11CA876A}"/>
    <cellStyle name="Millares 2 2 14" xfId="28" xr:uid="{06F05C19-F922-4ED4-9BF1-96BC26AC99D9}"/>
    <cellStyle name="Millares 2 2 15" xfId="18" xr:uid="{D364F48B-137F-4D9E-B2AE-6A8334D88281}"/>
    <cellStyle name="Millares 2 2 2" xfId="126" xr:uid="{0C28CC10-5DA7-4CE8-9D4C-CFE199AFD1D6}"/>
    <cellStyle name="Millares 2 2 2 2" xfId="154" xr:uid="{F4AE5841-84D1-4DF9-B37A-14E2A240C003}"/>
    <cellStyle name="Millares 2 2 3" xfId="145" xr:uid="{1159756F-780F-4DE6-91C2-71D30311E1C8}"/>
    <cellStyle name="Millares 2 2 4" xfId="136" xr:uid="{FF5096E6-A8E0-4244-81FF-E5AE9CD93708}"/>
    <cellStyle name="Millares 2 2 5" xfId="117" xr:uid="{0A9E3AAC-83A9-4888-9F2D-5BC48D5C28D1}"/>
    <cellStyle name="Millares 2 2 6" xfId="108" xr:uid="{550FD5D3-1644-44D6-9A90-2D5F493C0901}"/>
    <cellStyle name="Millares 2 2 7" xfId="98" xr:uid="{3C939037-21D0-4F6D-BA7D-DCC063A20B9F}"/>
    <cellStyle name="Millares 2 2 8" xfId="88" xr:uid="{37BC7C9F-A8C6-404C-AEC4-29D8C6CA0D6D}"/>
    <cellStyle name="Millares 2 2 9" xfId="78" xr:uid="{C4F5DF97-7A37-41EF-A03E-FC87177C1919}"/>
    <cellStyle name="Millares 2 3" xfId="4" xr:uid="{00000000-0005-0000-0000-000003000000}"/>
    <cellStyle name="Millares 2 3 10" xfId="69" xr:uid="{875E27AA-E5B7-4EA9-9AB8-6A21D197DCDF}"/>
    <cellStyle name="Millares 2 3 11" xfId="59" xr:uid="{20EC2FE0-9A16-4F8E-883D-E97B37C1265A}"/>
    <cellStyle name="Millares 2 3 12" xfId="49" xr:uid="{F3C90200-90B1-42AE-B015-579C4C701D33}"/>
    <cellStyle name="Millares 2 3 13" xfId="39" xr:uid="{1FC0EA3D-DAAE-4B25-864B-288921E70F9C}"/>
    <cellStyle name="Millares 2 3 14" xfId="29" xr:uid="{4FE0B945-EDBF-4218-B4FD-7A29EB5CD636}"/>
    <cellStyle name="Millares 2 3 15" xfId="19" xr:uid="{DB97C197-0787-4615-B40B-8ED03F7DEC0C}"/>
    <cellStyle name="Millares 2 3 2" xfId="127" xr:uid="{A7B7DC5D-DDC1-4A9C-BBC8-ECC02110359B}"/>
    <cellStyle name="Millares 2 3 2 2" xfId="155" xr:uid="{F944AAA0-366D-4623-B734-57229AEDFBA0}"/>
    <cellStyle name="Millares 2 3 3" xfId="146" xr:uid="{73201BED-AEE3-409C-BF24-35CB53B9AFDE}"/>
    <cellStyle name="Millares 2 3 4" xfId="137" xr:uid="{08C2DE06-25A8-4BA3-8DF3-92DBFC766B24}"/>
    <cellStyle name="Millares 2 3 5" xfId="118" xr:uid="{1A571ECE-F89E-4E7B-A67F-12C8EB79A4BB}"/>
    <cellStyle name="Millares 2 3 6" xfId="109" xr:uid="{27CBA65C-62B1-4B2E-9C5D-9EBBFB43709B}"/>
    <cellStyle name="Millares 2 3 7" xfId="99" xr:uid="{7138A0A2-612B-4633-9A67-893533E7C29E}"/>
    <cellStyle name="Millares 2 3 8" xfId="89" xr:uid="{DD1E640F-0EBD-4EA9-9720-A40CB9E8A932}"/>
    <cellStyle name="Millares 2 3 9" xfId="79" xr:uid="{D279B9E2-152E-4DB2-AF7F-87D75A237A1A}"/>
    <cellStyle name="Millares 2 4" xfId="16" xr:uid="{00000000-0005-0000-0000-000004000000}"/>
    <cellStyle name="Millares 2 4 10" xfId="46" xr:uid="{60BA9BEE-3740-46E2-A41E-CEB4F46D2486}"/>
    <cellStyle name="Millares 2 4 11" xfId="36" xr:uid="{C32F3EFB-21B3-48E6-8603-31F93B350350}"/>
    <cellStyle name="Millares 2 4 12" xfId="26" xr:uid="{A87EF958-FBA4-4F68-8EE6-45F2E411A6FC}"/>
    <cellStyle name="Millares 2 4 2" xfId="153" xr:uid="{06A2A4B4-E7B3-46BB-A5C8-0249603AA1CE}"/>
    <cellStyle name="Millares 2 4 3" xfId="134" xr:uid="{FAD91C55-0F38-4233-A6B7-0C6AA3B92A4A}"/>
    <cellStyle name="Millares 2 4 4" xfId="106" xr:uid="{E001593A-9C26-437B-8A3F-05F2AF29566E}"/>
    <cellStyle name="Millares 2 4 5" xfId="96" xr:uid="{06B78903-7FCC-4BBE-8242-A71908945C79}"/>
    <cellStyle name="Millares 2 4 6" xfId="86" xr:uid="{F22A0B2A-F9CE-4880-BB4F-0411F345445E}"/>
    <cellStyle name="Millares 2 4 7" xfId="76" xr:uid="{472DBD6F-DEF0-41C3-A33C-F4BCDAFE7578}"/>
    <cellStyle name="Millares 2 4 8" xfId="66" xr:uid="{CACE5EA0-77B1-40B3-A821-492048C53F4A}"/>
    <cellStyle name="Millares 2 4 9" xfId="56" xr:uid="{4F514136-9106-4339-9BF2-ABBDA3047DBB}"/>
    <cellStyle name="Millares 2 5" xfId="125" xr:uid="{DDA4FAFE-10CE-4077-849A-E45A92F10B16}"/>
    <cellStyle name="Millares 2 5 2" xfId="144" xr:uid="{8D6F4A07-912D-4EE7-AE7A-06EF3F9AD513}"/>
    <cellStyle name="Millares 2 6" xfId="135" xr:uid="{0518B2F7-00AE-475B-9077-901E5CA4C2CD}"/>
    <cellStyle name="Millares 2 7" xfId="116" xr:uid="{1C75BA8A-474C-4AD3-9704-B58D3C2A845A}"/>
    <cellStyle name="Millares 2 8" xfId="107" xr:uid="{8262FAAF-6CA5-4D23-9486-4F4E7D81C5B0}"/>
    <cellStyle name="Millares 2 9" xfId="97" xr:uid="{B29A2985-A64E-4A90-B37D-5CD654C22D3B}"/>
    <cellStyle name="Millares 3" xfId="5" xr:uid="{00000000-0005-0000-0000-000005000000}"/>
    <cellStyle name="Millares 3 10" xfId="70" xr:uid="{FD175BE6-28F1-4466-AD0F-B36BB43C8AC7}"/>
    <cellStyle name="Millares 3 11" xfId="60" xr:uid="{5DEA4D6F-4DAC-44F3-B2A6-388B02B2E5E0}"/>
    <cellStyle name="Millares 3 12" xfId="50" xr:uid="{ECD2D3A0-F2DB-457B-9033-6B88D0FC81DE}"/>
    <cellStyle name="Millares 3 13" xfId="40" xr:uid="{B0B13E6A-609C-46F1-A9C1-F2B6A22549E8}"/>
    <cellStyle name="Millares 3 14" xfId="30" xr:uid="{5337E7BF-2F39-4491-88CE-D9B4E0603A8A}"/>
    <cellStyle name="Millares 3 15" xfId="20" xr:uid="{6E70001D-E64E-4B51-92F8-0B48EF94949B}"/>
    <cellStyle name="Millares 3 2" xfId="128" xr:uid="{D18151F9-2C5E-4A3A-B07F-6E5BF5CEE00D}"/>
    <cellStyle name="Millares 3 2 2" xfId="156" xr:uid="{921FE334-147C-4E35-BDB4-0EBB91A6800D}"/>
    <cellStyle name="Millares 3 3" xfId="147" xr:uid="{B4AEFF46-4897-4EAE-82E1-38B0A2A04DC4}"/>
    <cellStyle name="Millares 3 4" xfId="138" xr:uid="{0D371F64-CAA0-4728-90D3-47C5002FECE5}"/>
    <cellStyle name="Millares 3 5" xfId="119" xr:uid="{6D69A21F-EA43-4DFF-8B71-68E278D25C80}"/>
    <cellStyle name="Millares 3 6" xfId="110" xr:uid="{6A19B35D-5BDA-402F-88B4-A2B87945F85B}"/>
    <cellStyle name="Millares 3 7" xfId="100" xr:uid="{A0AE6A16-55BE-4DBF-BC91-0CF12522344E}"/>
    <cellStyle name="Millares 3 8" xfId="90" xr:uid="{A8432EE5-E77C-4695-88AF-8C92C6E6AD59}"/>
    <cellStyle name="Millares 3 9" xfId="80" xr:uid="{3CA912C1-EBB9-4770-83D5-88D2A42E5226}"/>
    <cellStyle name="Moneda 2" xfId="6" xr:uid="{00000000-0005-0000-0000-000006000000}"/>
    <cellStyle name="Moneda 2 10" xfId="71" xr:uid="{32D1398B-6871-47F7-9B36-87853D1C9244}"/>
    <cellStyle name="Moneda 2 11" xfId="61" xr:uid="{E927F03B-4AA8-4865-874F-C0E1197B431F}"/>
    <cellStyle name="Moneda 2 12" xfId="51" xr:uid="{6032186E-FA83-4327-9558-E5A9B1F5001A}"/>
    <cellStyle name="Moneda 2 13" xfId="41" xr:uid="{58B48622-3D76-4BF1-A22E-243E1882072F}"/>
    <cellStyle name="Moneda 2 14" xfId="31" xr:uid="{D7C271E3-14D4-4926-A65C-DCDF8411E26A}"/>
    <cellStyle name="Moneda 2 15" xfId="21" xr:uid="{B5EB6AF0-1927-4BAD-8651-DA5D11899510}"/>
    <cellStyle name="Moneda 2 2" xfId="129" xr:uid="{EDB71DA5-9CDF-4327-8602-B57DA438BAED}"/>
    <cellStyle name="Moneda 2 2 2" xfId="157" xr:uid="{EB6B7D65-17F9-4B1C-ABEE-40A1FC008A8F}"/>
    <cellStyle name="Moneda 2 3" xfId="148" xr:uid="{D02C395C-33A4-422C-B663-4384C6A9614B}"/>
    <cellStyle name="Moneda 2 4" xfId="139" xr:uid="{AC273E87-4B46-47C5-A188-A521B8116130}"/>
    <cellStyle name="Moneda 2 5" xfId="120" xr:uid="{FD369AC9-9BC9-4BBF-8DA4-91C418D78D77}"/>
    <cellStyle name="Moneda 2 6" xfId="111" xr:uid="{707C29CB-DA5C-453B-920F-8F3271468B4B}"/>
    <cellStyle name="Moneda 2 7" xfId="101" xr:uid="{8C55CCB4-BC3E-4547-8518-0A0D9CEBB59A}"/>
    <cellStyle name="Moneda 2 8" xfId="91" xr:uid="{46D5E14F-62E9-4BB6-9358-E55D966A5A30}"/>
    <cellStyle name="Moneda 2 9" xfId="81" xr:uid="{CBB1DDF7-D70D-40C2-A756-7E83FEFCFF2E}"/>
    <cellStyle name="Normal" xfId="0" builtinId="0"/>
    <cellStyle name="Normal 2" xfId="7" xr:uid="{00000000-0005-0000-0000-000008000000}"/>
    <cellStyle name="Normal 2 10" xfId="82" xr:uid="{F3F6B84F-3CAA-4EE5-96E0-DE5AD137DEE6}"/>
    <cellStyle name="Normal 2 11" xfId="72" xr:uid="{7100C459-E083-4BB2-8FA3-2D3B14C5C127}"/>
    <cellStyle name="Normal 2 12" xfId="62" xr:uid="{6E52FE84-1F21-4091-93F3-67E35059FAA0}"/>
    <cellStyle name="Normal 2 13" xfId="52" xr:uid="{D46EA1FA-E88A-4607-ABA8-21D428CC8A56}"/>
    <cellStyle name="Normal 2 14" xfId="42" xr:uid="{9127BC0D-6FC5-4F14-B973-CABBF157F3A3}"/>
    <cellStyle name="Normal 2 15" xfId="32" xr:uid="{4B0FD09D-5AD1-4E8F-9FD4-7F4FAC42EBEA}"/>
    <cellStyle name="Normal 2 16" xfId="22" xr:uid="{3069DFF4-6661-44DB-8012-F5AA0E9C8021}"/>
    <cellStyle name="Normal 2 2" xfId="8" xr:uid="{00000000-0005-0000-0000-000009000000}"/>
    <cellStyle name="Normal 2 3" xfId="130" xr:uid="{F857451D-EB40-4EEA-A2E8-71F12884A3E3}"/>
    <cellStyle name="Normal 2 3 2" xfId="158" xr:uid="{DEDF2DEF-668C-4461-978B-8B4D543845F4}"/>
    <cellStyle name="Normal 2 4" xfId="149" xr:uid="{0A3AE5D6-12C2-4D52-8361-5A81EC237D11}"/>
    <cellStyle name="Normal 2 5" xfId="140" xr:uid="{8CD6098A-5F76-44A4-B7CE-1E39E098DDEB}"/>
    <cellStyle name="Normal 2 6" xfId="121" xr:uid="{397CB96D-F08F-4E16-96D0-04C62339AA8F}"/>
    <cellStyle name="Normal 2 7" xfId="112" xr:uid="{C42594EA-3A7D-4487-B379-2D8C388EA6FC}"/>
    <cellStyle name="Normal 2 8" xfId="102" xr:uid="{400CF37E-D5B0-40A1-8C6E-DA0E597B1136}"/>
    <cellStyle name="Normal 2 9" xfId="92" xr:uid="{C47C0726-39D4-424D-AEC4-7A8969BBAB36}"/>
    <cellStyle name="Normal 3" xfId="9" xr:uid="{00000000-0005-0000-0000-00000A000000}"/>
    <cellStyle name="Normal 3 10" xfId="73" xr:uid="{B1B32033-78D4-40F4-BD5D-6D0EBCCF7146}"/>
    <cellStyle name="Normal 3 11" xfId="63" xr:uid="{7D15F4E6-B450-40C6-9056-1622B4ED0AFE}"/>
    <cellStyle name="Normal 3 12" xfId="53" xr:uid="{3751F0A9-799D-4B9C-8187-76DFFE18BD65}"/>
    <cellStyle name="Normal 3 13" xfId="43" xr:uid="{0C31640C-69EF-4530-92C2-B1AC87A11B88}"/>
    <cellStyle name="Normal 3 14" xfId="33" xr:uid="{0E535D95-45F3-4409-A94A-18BEC84049B3}"/>
    <cellStyle name="Normal 3 15" xfId="23" xr:uid="{ADEAE2DF-1435-4613-A94B-F1596662D28E}"/>
    <cellStyle name="Normal 3 2" xfId="131" xr:uid="{7FEE2968-236B-42AB-A319-5C827E8973BB}"/>
    <cellStyle name="Normal 3 2 2" xfId="159" xr:uid="{69F5AC21-84AB-4901-8788-9816C4B23087}"/>
    <cellStyle name="Normal 3 3" xfId="150" xr:uid="{82A760C9-7DBF-438C-A37F-A806137792E0}"/>
    <cellStyle name="Normal 3 4" xfId="141" xr:uid="{B94E5A03-D43A-4930-A275-3B9E275E2DDC}"/>
    <cellStyle name="Normal 3 5" xfId="122" xr:uid="{8879C984-A9B9-4C95-8182-207104145574}"/>
    <cellStyle name="Normal 3 6" xfId="113" xr:uid="{A9A58C35-08FB-4B31-B957-0DAF993FE296}"/>
    <cellStyle name="Normal 3 7" xfId="103" xr:uid="{5AECB70D-D05A-4969-AB14-6BC6F87B50B5}"/>
    <cellStyle name="Normal 3 8" xfId="93" xr:uid="{8AEB1FDB-EF2C-4902-89F5-FFC796A22929}"/>
    <cellStyle name="Normal 3 9" xfId="83" xr:uid="{880634AA-7C8D-47D2-8EB8-19A8ED2F1038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10" xfId="84" xr:uid="{1E273118-2590-449D-824E-BD0FAF3C0B0E}"/>
    <cellStyle name="Normal 6 11" xfId="74" xr:uid="{7C015DD9-E3AF-431F-A987-E683828DC061}"/>
    <cellStyle name="Normal 6 12" xfId="64" xr:uid="{BDA78973-112B-4211-B07B-EBE55F447B02}"/>
    <cellStyle name="Normal 6 13" xfId="54" xr:uid="{39B6555A-0B85-49BA-935B-FF6314FC995E}"/>
    <cellStyle name="Normal 6 14" xfId="44" xr:uid="{0BE06697-7271-4A7A-B234-B11186A5CD32}"/>
    <cellStyle name="Normal 6 15" xfId="34" xr:uid="{4A89C4AF-7AFB-408A-8FB0-D6D95263A847}"/>
    <cellStyle name="Normal 6 16" xfId="24" xr:uid="{3B3FDD48-C913-42B3-9C77-5DCC6B039AC5}"/>
    <cellStyle name="Normal 6 2" xfId="15" xr:uid="{00000000-0005-0000-0000-000010000000}"/>
    <cellStyle name="Normal 6 2 10" xfId="75" xr:uid="{FBD01C20-F581-49EF-AFA6-D7411553D645}"/>
    <cellStyle name="Normal 6 2 11" xfId="65" xr:uid="{5C339C96-1339-4259-B0BC-DF5993DC6767}"/>
    <cellStyle name="Normal 6 2 12" xfId="55" xr:uid="{5A49A7D8-77BD-409B-BAF7-C0F736615C2C}"/>
    <cellStyle name="Normal 6 2 13" xfId="45" xr:uid="{57153BB2-EFAD-4CD6-AC9C-F385B24EAF38}"/>
    <cellStyle name="Normal 6 2 14" xfId="35" xr:uid="{2E5E2BF1-BF88-454C-9F77-FF0473DA353B}"/>
    <cellStyle name="Normal 6 2 15" xfId="25" xr:uid="{370728CC-949C-4C07-88D8-19D02C6DF0F1}"/>
    <cellStyle name="Normal 6 2 2" xfId="133" xr:uid="{6C9D2396-D971-4AD3-8E03-9617D01A9FE2}"/>
    <cellStyle name="Normal 6 2 2 2" xfId="161" xr:uid="{548B7C78-5B19-4EB3-A942-5B7484712883}"/>
    <cellStyle name="Normal 6 2 3" xfId="152" xr:uid="{8226CC16-0D2E-4040-B2A6-43700013EB31}"/>
    <cellStyle name="Normal 6 2 4" xfId="143" xr:uid="{C6FF2DE2-DD23-4D40-9A54-9D8DA2566294}"/>
    <cellStyle name="Normal 6 2 5" xfId="124" xr:uid="{4F713565-B85A-4FFA-BD8F-712A0A2B5527}"/>
    <cellStyle name="Normal 6 2 6" xfId="115" xr:uid="{B20B936E-581E-473E-A676-C78A8BDC65DD}"/>
    <cellStyle name="Normal 6 2 7" xfId="105" xr:uid="{A42DA7C4-186A-4E3F-B2DB-E14FE2A40A2A}"/>
    <cellStyle name="Normal 6 2 8" xfId="95" xr:uid="{ABEA3126-8002-4E1C-B82C-C30DC4CA6E4D}"/>
    <cellStyle name="Normal 6 2 9" xfId="85" xr:uid="{7942D0FA-2897-4D43-809E-705B5C5CC29F}"/>
    <cellStyle name="Normal 6 3" xfId="132" xr:uid="{CBF9A06E-6A32-465A-B4DB-67A77DAA3807}"/>
    <cellStyle name="Normal 6 3 2" xfId="160" xr:uid="{6D30513B-F1F3-446E-A7BF-4E8B2CB37BF5}"/>
    <cellStyle name="Normal 6 4" xfId="151" xr:uid="{77C11816-EB04-4959-A125-417728013D68}"/>
    <cellStyle name="Normal 6 5" xfId="142" xr:uid="{3F468248-AD76-4D08-A165-4757D60D7DFD}"/>
    <cellStyle name="Normal 6 6" xfId="123" xr:uid="{7ED7F9C2-7AAB-4EB5-BD7C-A00D60FF0BAB}"/>
    <cellStyle name="Normal 6 7" xfId="114" xr:uid="{E86D63E0-43AF-4627-8DFF-FEBBBBC8DBD3}"/>
    <cellStyle name="Normal 6 8" xfId="104" xr:uid="{B62B4A48-5373-4E48-A6FB-E49EF515FEC3}"/>
    <cellStyle name="Normal 6 9" xfId="94" xr:uid="{B6487D5F-90B9-4FE9-BD1D-2EF932C2D6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0</xdr:rowOff>
    </xdr:from>
    <xdr:to>
      <xdr:col>0</xdr:col>
      <xdr:colOff>871728</xdr:colOff>
      <xdr:row>0</xdr:row>
      <xdr:rowOff>545592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D3E318-8AE5-4A75-8FEF-FF38BD272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zoomScaleNormal="100" workbookViewId="0">
      <selection activeCell="E69" sqref="E6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1"/>
      <c r="C3" s="11"/>
    </row>
    <row r="4" spans="1:4" x14ac:dyDescent="0.2">
      <c r="A4" s="7" t="s">
        <v>45</v>
      </c>
      <c r="B4" s="12">
        <f>SUM(B5:B11)</f>
        <v>288630318.38</v>
      </c>
      <c r="C4" s="12">
        <f>SUM(C5:C11)</f>
        <v>250386402.36000001</v>
      </c>
      <c r="D4" s="2"/>
    </row>
    <row r="5" spans="1:4" x14ac:dyDescent="0.2">
      <c r="A5" s="8" t="s">
        <v>1</v>
      </c>
      <c r="B5" s="13">
        <v>0</v>
      </c>
      <c r="C5" s="13">
        <v>0</v>
      </c>
      <c r="D5" s="4">
        <v>4110</v>
      </c>
    </row>
    <row r="6" spans="1:4" x14ac:dyDescent="0.2">
      <c r="A6" s="8" t="s">
        <v>34</v>
      </c>
      <c r="B6" s="13">
        <v>0</v>
      </c>
      <c r="C6" s="13">
        <v>0</v>
      </c>
      <c r="D6" s="4">
        <v>4120</v>
      </c>
    </row>
    <row r="7" spans="1:4" x14ac:dyDescent="0.2">
      <c r="A7" s="8" t="s">
        <v>11</v>
      </c>
      <c r="B7" s="13">
        <v>0</v>
      </c>
      <c r="C7" s="13">
        <v>0</v>
      </c>
      <c r="D7" s="4">
        <v>4130</v>
      </c>
    </row>
    <row r="8" spans="1:4" x14ac:dyDescent="0.2">
      <c r="A8" s="8" t="s">
        <v>2</v>
      </c>
      <c r="B8" s="13">
        <v>0</v>
      </c>
      <c r="C8" s="13">
        <v>0</v>
      </c>
      <c r="D8" s="4">
        <v>4140</v>
      </c>
    </row>
    <row r="9" spans="1:4" x14ac:dyDescent="0.2">
      <c r="A9" s="8" t="s">
        <v>46</v>
      </c>
      <c r="B9" s="13">
        <v>24516518.43</v>
      </c>
      <c r="C9" s="13">
        <v>13939734.08</v>
      </c>
      <c r="D9" s="4">
        <v>4150</v>
      </c>
    </row>
    <row r="10" spans="1:4" x14ac:dyDescent="0.2">
      <c r="A10" s="8" t="s">
        <v>47</v>
      </c>
      <c r="B10" s="13">
        <v>0</v>
      </c>
      <c r="C10" s="13">
        <v>0</v>
      </c>
      <c r="D10" s="4">
        <v>4160</v>
      </c>
    </row>
    <row r="11" spans="1:4" ht="11.25" customHeight="1" x14ac:dyDescent="0.2">
      <c r="A11" s="8" t="s">
        <v>48</v>
      </c>
      <c r="B11" s="13">
        <v>264113799.94999999</v>
      </c>
      <c r="C11" s="13">
        <v>236446668.28</v>
      </c>
      <c r="D11" s="4">
        <v>4170</v>
      </c>
    </row>
    <row r="12" spans="1:4" ht="11.25" customHeight="1" x14ac:dyDescent="0.2">
      <c r="A12" s="8"/>
      <c r="B12" s="11"/>
      <c r="C12" s="11"/>
      <c r="D12" s="2"/>
    </row>
    <row r="13" spans="1:4" ht="33.75" x14ac:dyDescent="0.2">
      <c r="A13" s="7" t="s">
        <v>49</v>
      </c>
      <c r="B13" s="12">
        <f>SUM(B14:B15)</f>
        <v>6282906.2300000004</v>
      </c>
      <c r="C13" s="12">
        <f>SUM(C14:C15)</f>
        <v>5558689</v>
      </c>
      <c r="D13" s="2"/>
    </row>
    <row r="14" spans="1:4" ht="22.5" x14ac:dyDescent="0.2">
      <c r="A14" s="8" t="s">
        <v>50</v>
      </c>
      <c r="B14" s="13">
        <v>0</v>
      </c>
      <c r="C14" s="13">
        <v>0</v>
      </c>
      <c r="D14" s="4">
        <v>4210</v>
      </c>
    </row>
    <row r="15" spans="1:4" ht="11.25" customHeight="1" x14ac:dyDescent="0.2">
      <c r="A15" s="8" t="s">
        <v>51</v>
      </c>
      <c r="B15" s="13">
        <v>6282906.2300000004</v>
      </c>
      <c r="C15" s="13">
        <v>5558689</v>
      </c>
      <c r="D15" s="4">
        <v>4220</v>
      </c>
    </row>
    <row r="16" spans="1:4" ht="11.25" customHeight="1" x14ac:dyDescent="0.2">
      <c r="A16" s="8"/>
      <c r="B16" s="11"/>
      <c r="C16" s="11"/>
      <c r="D16" s="2"/>
    </row>
    <row r="17" spans="1:5" ht="11.25" customHeight="1" x14ac:dyDescent="0.2">
      <c r="A17" s="7" t="s">
        <v>40</v>
      </c>
      <c r="B17" s="12">
        <f>SUM(B18:B22)</f>
        <v>637579.99</v>
      </c>
      <c r="C17" s="12">
        <f>SUM(C18:C22)</f>
        <v>506592.8</v>
      </c>
      <c r="D17" s="2"/>
    </row>
    <row r="18" spans="1:5" ht="11.25" customHeight="1" x14ac:dyDescent="0.2">
      <c r="A18" s="8" t="s">
        <v>35</v>
      </c>
      <c r="B18" s="13">
        <v>0</v>
      </c>
      <c r="C18" s="13">
        <v>0</v>
      </c>
      <c r="D18" s="4">
        <v>4310</v>
      </c>
    </row>
    <row r="19" spans="1:5" ht="11.25" customHeight="1" x14ac:dyDescent="0.2">
      <c r="A19" s="8" t="s">
        <v>12</v>
      </c>
      <c r="B19" s="13">
        <v>0</v>
      </c>
      <c r="C19" s="13">
        <v>0</v>
      </c>
      <c r="D19" s="4">
        <v>4320</v>
      </c>
    </row>
    <row r="20" spans="1:5" ht="11.25" customHeight="1" x14ac:dyDescent="0.2">
      <c r="A20" s="8" t="s">
        <v>13</v>
      </c>
      <c r="B20" s="13">
        <v>0</v>
      </c>
      <c r="C20" s="13">
        <v>0</v>
      </c>
      <c r="D20" s="4">
        <v>4330</v>
      </c>
    </row>
    <row r="21" spans="1:5" ht="11.25" customHeight="1" x14ac:dyDescent="0.2">
      <c r="A21" s="8" t="s">
        <v>14</v>
      </c>
      <c r="B21" s="13">
        <v>0</v>
      </c>
      <c r="C21" s="13">
        <v>0</v>
      </c>
      <c r="D21" s="4">
        <v>4340</v>
      </c>
    </row>
    <row r="22" spans="1:5" ht="11.25" customHeight="1" x14ac:dyDescent="0.2">
      <c r="A22" s="8" t="s">
        <v>15</v>
      </c>
      <c r="B22" s="13">
        <v>637579.99</v>
      </c>
      <c r="C22" s="13">
        <v>506592.8</v>
      </c>
      <c r="D22" s="4">
        <v>4390</v>
      </c>
    </row>
    <row r="23" spans="1:5" ht="11.25" customHeight="1" x14ac:dyDescent="0.2">
      <c r="A23" s="9"/>
      <c r="B23" s="11"/>
      <c r="C23" s="11"/>
      <c r="D23" s="2"/>
    </row>
    <row r="24" spans="1:5" ht="11.25" customHeight="1" x14ac:dyDescent="0.2">
      <c r="A24" s="6" t="s">
        <v>9</v>
      </c>
      <c r="B24" s="12">
        <f>SUM(B4+B13+B17)</f>
        <v>295550804.60000002</v>
      </c>
      <c r="C24" s="14">
        <f>SUM(C4+C13+C17)</f>
        <v>256451684.16000003</v>
      </c>
      <c r="D24" s="2"/>
    </row>
    <row r="25" spans="1:5" ht="11.25" customHeight="1" x14ac:dyDescent="0.2">
      <c r="A25" s="10"/>
      <c r="B25" s="11"/>
      <c r="C25" s="11"/>
      <c r="D25" s="2"/>
      <c r="E25" s="2"/>
    </row>
    <row r="26" spans="1:5" s="2" customFormat="1" ht="11.25" customHeight="1" x14ac:dyDescent="0.2">
      <c r="A26" s="6" t="s">
        <v>8</v>
      </c>
      <c r="B26" s="11"/>
      <c r="C26" s="11"/>
      <c r="E26" s="1"/>
    </row>
    <row r="27" spans="1:5" ht="11.25" customHeight="1" x14ac:dyDescent="0.2">
      <c r="A27" s="7" t="s">
        <v>41</v>
      </c>
      <c r="B27" s="12">
        <f>SUM(B28:B30)</f>
        <v>179101280.84999999</v>
      </c>
      <c r="C27" s="12">
        <f>SUM(C28:C30)</f>
        <v>163514476.31999999</v>
      </c>
      <c r="D27" s="2"/>
    </row>
    <row r="28" spans="1:5" ht="11.25" customHeight="1" x14ac:dyDescent="0.2">
      <c r="A28" s="8" t="s">
        <v>36</v>
      </c>
      <c r="B28" s="13">
        <v>93208510.859999999</v>
      </c>
      <c r="C28" s="13">
        <v>86563759.450000003</v>
      </c>
      <c r="D28" s="4">
        <v>5110</v>
      </c>
    </row>
    <row r="29" spans="1:5" ht="11.25" customHeight="1" x14ac:dyDescent="0.2">
      <c r="A29" s="8" t="s">
        <v>16</v>
      </c>
      <c r="B29" s="13">
        <v>23062002.91</v>
      </c>
      <c r="C29" s="13">
        <v>18937038.239999998</v>
      </c>
      <c r="D29" s="4">
        <v>5120</v>
      </c>
    </row>
    <row r="30" spans="1:5" ht="11.25" customHeight="1" x14ac:dyDescent="0.2">
      <c r="A30" s="8" t="s">
        <v>17</v>
      </c>
      <c r="B30" s="13">
        <v>62830767.079999998</v>
      </c>
      <c r="C30" s="13">
        <v>58013678.630000003</v>
      </c>
      <c r="D30" s="4">
        <v>5130</v>
      </c>
    </row>
    <row r="31" spans="1:5" ht="11.25" customHeight="1" x14ac:dyDescent="0.2">
      <c r="A31" s="8"/>
      <c r="B31" s="11"/>
      <c r="C31" s="11"/>
      <c r="D31" s="2"/>
    </row>
    <row r="32" spans="1:5" ht="11.25" customHeight="1" x14ac:dyDescent="0.2">
      <c r="A32" s="7" t="s">
        <v>52</v>
      </c>
      <c r="B32" s="12">
        <f>SUM(B33:B41)</f>
        <v>76992.100000000006</v>
      </c>
      <c r="C32" s="12">
        <f>SUM(C33:C41)</f>
        <v>12425708.99</v>
      </c>
      <c r="D32" s="2"/>
    </row>
    <row r="33" spans="1:4" ht="11.25" customHeight="1" x14ac:dyDescent="0.2">
      <c r="A33" s="8" t="s">
        <v>18</v>
      </c>
      <c r="B33" s="13">
        <v>0</v>
      </c>
      <c r="C33" s="13">
        <v>0</v>
      </c>
      <c r="D33" s="4">
        <v>5210</v>
      </c>
    </row>
    <row r="34" spans="1:4" ht="11.25" customHeight="1" x14ac:dyDescent="0.2">
      <c r="A34" s="8" t="s">
        <v>19</v>
      </c>
      <c r="B34" s="13">
        <v>0</v>
      </c>
      <c r="C34" s="13">
        <v>12389955.02</v>
      </c>
      <c r="D34" s="4">
        <v>5220</v>
      </c>
    </row>
    <row r="35" spans="1:4" ht="11.25" customHeight="1" x14ac:dyDescent="0.2">
      <c r="A35" s="8" t="s">
        <v>20</v>
      </c>
      <c r="B35" s="13">
        <v>0</v>
      </c>
      <c r="C35" s="13">
        <v>0</v>
      </c>
      <c r="D35" s="4">
        <v>5230</v>
      </c>
    </row>
    <row r="36" spans="1:4" ht="11.25" customHeight="1" x14ac:dyDescent="0.2">
      <c r="A36" s="8" t="s">
        <v>21</v>
      </c>
      <c r="B36" s="13">
        <v>76992.100000000006</v>
      </c>
      <c r="C36" s="13">
        <v>35753.97</v>
      </c>
      <c r="D36" s="4">
        <v>5240</v>
      </c>
    </row>
    <row r="37" spans="1:4" ht="11.25" customHeight="1" x14ac:dyDescent="0.2">
      <c r="A37" s="8" t="s">
        <v>22</v>
      </c>
      <c r="B37" s="13">
        <v>0</v>
      </c>
      <c r="C37" s="13">
        <v>0</v>
      </c>
      <c r="D37" s="4">
        <v>5250</v>
      </c>
    </row>
    <row r="38" spans="1:4" ht="11.25" customHeight="1" x14ac:dyDescent="0.2">
      <c r="A38" s="8" t="s">
        <v>23</v>
      </c>
      <c r="B38" s="13">
        <v>0</v>
      </c>
      <c r="C38" s="13">
        <v>0</v>
      </c>
      <c r="D38" s="4">
        <v>5260</v>
      </c>
    </row>
    <row r="39" spans="1:4" ht="11.25" customHeight="1" x14ac:dyDescent="0.2">
      <c r="A39" s="8" t="s">
        <v>24</v>
      </c>
      <c r="B39" s="13">
        <v>0</v>
      </c>
      <c r="C39" s="13">
        <v>0</v>
      </c>
      <c r="D39" s="4">
        <v>5270</v>
      </c>
    </row>
    <row r="40" spans="1:4" ht="11.25" customHeight="1" x14ac:dyDescent="0.2">
      <c r="A40" s="8" t="s">
        <v>6</v>
      </c>
      <c r="B40" s="13">
        <v>0</v>
      </c>
      <c r="C40" s="13">
        <v>0</v>
      </c>
      <c r="D40" s="4">
        <v>5280</v>
      </c>
    </row>
    <row r="41" spans="1:4" ht="11.25" customHeight="1" x14ac:dyDescent="0.2">
      <c r="A41" s="8" t="s">
        <v>25</v>
      </c>
      <c r="B41" s="13">
        <v>0</v>
      </c>
      <c r="C41" s="13">
        <v>0</v>
      </c>
      <c r="D41" s="4">
        <v>5290</v>
      </c>
    </row>
    <row r="42" spans="1:4" ht="11.25" customHeight="1" x14ac:dyDescent="0.2">
      <c r="A42" s="8"/>
      <c r="B42" s="11"/>
      <c r="C42" s="11"/>
      <c r="D42" s="2"/>
    </row>
    <row r="43" spans="1:4" ht="11.25" customHeight="1" x14ac:dyDescent="0.2">
      <c r="A43" s="7" t="s">
        <v>10</v>
      </c>
      <c r="B43" s="12">
        <f>SUM(B44:B46)</f>
        <v>0</v>
      </c>
      <c r="C43" s="12">
        <f>SUM(C44:C46)</f>
        <v>0</v>
      </c>
      <c r="D43" s="2"/>
    </row>
    <row r="44" spans="1:4" ht="11.25" customHeight="1" x14ac:dyDescent="0.2">
      <c r="A44" s="8" t="s">
        <v>3</v>
      </c>
      <c r="B44" s="13">
        <v>0</v>
      </c>
      <c r="C44" s="13">
        <v>0</v>
      </c>
      <c r="D44" s="4">
        <v>5310</v>
      </c>
    </row>
    <row r="45" spans="1:4" ht="11.25" customHeight="1" x14ac:dyDescent="0.2">
      <c r="A45" s="8" t="s">
        <v>4</v>
      </c>
      <c r="B45" s="13">
        <v>0</v>
      </c>
      <c r="C45" s="13">
        <v>0</v>
      </c>
      <c r="D45" s="4">
        <v>5320</v>
      </c>
    </row>
    <row r="46" spans="1:4" ht="11.25" customHeight="1" x14ac:dyDescent="0.2">
      <c r="A46" s="8" t="s">
        <v>5</v>
      </c>
      <c r="B46" s="13">
        <v>0</v>
      </c>
      <c r="C46" s="13">
        <v>0</v>
      </c>
      <c r="D46" s="4">
        <v>5330</v>
      </c>
    </row>
    <row r="47" spans="1:4" ht="11.25" customHeight="1" x14ac:dyDescent="0.2">
      <c r="A47" s="8"/>
      <c r="B47" s="11"/>
      <c r="C47" s="11"/>
      <c r="D47" s="2"/>
    </row>
    <row r="48" spans="1:4" ht="11.25" customHeight="1" x14ac:dyDescent="0.2">
      <c r="A48" s="7" t="s">
        <v>42</v>
      </c>
      <c r="B48" s="12">
        <f>SUM(B49:B53)</f>
        <v>0</v>
      </c>
      <c r="C48" s="12">
        <f>SUM(C49:C53)</f>
        <v>0</v>
      </c>
      <c r="D48" s="2"/>
    </row>
    <row r="49" spans="1:5" ht="11.25" customHeight="1" x14ac:dyDescent="0.2">
      <c r="A49" s="8" t="s">
        <v>26</v>
      </c>
      <c r="B49" s="13">
        <v>0</v>
      </c>
      <c r="C49" s="13">
        <v>0</v>
      </c>
      <c r="D49" s="4">
        <v>5410</v>
      </c>
    </row>
    <row r="50" spans="1:5" ht="11.25" customHeight="1" x14ac:dyDescent="0.2">
      <c r="A50" s="8" t="s">
        <v>27</v>
      </c>
      <c r="B50" s="13">
        <v>0</v>
      </c>
      <c r="C50" s="13">
        <v>0</v>
      </c>
      <c r="D50" s="4">
        <v>5420</v>
      </c>
    </row>
    <row r="51" spans="1:5" ht="11.25" customHeight="1" x14ac:dyDescent="0.2">
      <c r="A51" s="8" t="s">
        <v>28</v>
      </c>
      <c r="B51" s="13">
        <v>0</v>
      </c>
      <c r="C51" s="13">
        <v>0</v>
      </c>
      <c r="D51" s="4">
        <v>5430</v>
      </c>
    </row>
    <row r="52" spans="1:5" ht="11.25" customHeight="1" x14ac:dyDescent="0.2">
      <c r="A52" s="8" t="s">
        <v>29</v>
      </c>
      <c r="B52" s="13">
        <v>0</v>
      </c>
      <c r="C52" s="13">
        <v>0</v>
      </c>
      <c r="D52" s="4">
        <v>5440</v>
      </c>
    </row>
    <row r="53" spans="1:5" ht="11.25" customHeight="1" x14ac:dyDescent="0.2">
      <c r="A53" s="8" t="s">
        <v>30</v>
      </c>
      <c r="B53" s="13">
        <v>0</v>
      </c>
      <c r="C53" s="13">
        <v>0</v>
      </c>
      <c r="D53" s="4">
        <v>5450</v>
      </c>
    </row>
    <row r="54" spans="1:5" ht="11.25" customHeight="1" x14ac:dyDescent="0.2">
      <c r="A54" s="8"/>
      <c r="B54" s="11"/>
      <c r="C54" s="11"/>
      <c r="D54" s="2"/>
    </row>
    <row r="55" spans="1:5" ht="11.25" customHeight="1" x14ac:dyDescent="0.2">
      <c r="A55" s="7" t="s">
        <v>43</v>
      </c>
      <c r="B55" s="12">
        <f>SUM(B56:B59)</f>
        <v>26963016.07</v>
      </c>
      <c r="C55" s="12">
        <f>SUM(C56:C59)</f>
        <v>37203245.07</v>
      </c>
      <c r="D55" s="2"/>
    </row>
    <row r="56" spans="1:5" ht="11.25" customHeight="1" x14ac:dyDescent="0.2">
      <c r="A56" s="8" t="s">
        <v>31</v>
      </c>
      <c r="B56" s="13">
        <v>26963003.050000001</v>
      </c>
      <c r="C56" s="13">
        <v>37201280.359999999</v>
      </c>
      <c r="D56" s="4">
        <v>5510</v>
      </c>
    </row>
    <row r="57" spans="1:5" ht="11.25" customHeight="1" x14ac:dyDescent="0.2">
      <c r="A57" s="8" t="s">
        <v>7</v>
      </c>
      <c r="B57" s="13">
        <v>0</v>
      </c>
      <c r="C57" s="13">
        <v>0</v>
      </c>
      <c r="D57" s="4">
        <v>5520</v>
      </c>
    </row>
    <row r="58" spans="1:5" ht="11.25" customHeight="1" x14ac:dyDescent="0.2">
      <c r="A58" s="8" t="s">
        <v>32</v>
      </c>
      <c r="B58" s="13">
        <v>0</v>
      </c>
      <c r="C58" s="13">
        <v>0</v>
      </c>
      <c r="D58" s="4">
        <v>5530</v>
      </c>
    </row>
    <row r="59" spans="1:5" ht="11.25" customHeight="1" x14ac:dyDescent="0.2">
      <c r="A59" s="8" t="s">
        <v>33</v>
      </c>
      <c r="B59" s="13">
        <v>13.02</v>
      </c>
      <c r="C59" s="13">
        <v>1964.71</v>
      </c>
      <c r="D59" s="4">
        <v>5590</v>
      </c>
    </row>
    <row r="60" spans="1:5" ht="11.25" customHeight="1" x14ac:dyDescent="0.2">
      <c r="A60" s="8"/>
      <c r="B60" s="11"/>
      <c r="C60" s="11"/>
      <c r="D60" s="2"/>
    </row>
    <row r="61" spans="1:5" ht="11.25" customHeight="1" x14ac:dyDescent="0.2">
      <c r="A61" s="7" t="s">
        <v>39</v>
      </c>
      <c r="B61" s="12">
        <f>SUM(B62)</f>
        <v>159133.39000000001</v>
      </c>
      <c r="C61" s="12">
        <f>SUM(C62)</f>
        <v>700981.22</v>
      </c>
      <c r="D61" s="2"/>
    </row>
    <row r="62" spans="1:5" ht="11.25" customHeight="1" x14ac:dyDescent="0.2">
      <c r="A62" s="8" t="s">
        <v>37</v>
      </c>
      <c r="B62" s="13">
        <v>159133.39000000001</v>
      </c>
      <c r="C62" s="13">
        <v>700981.22</v>
      </c>
      <c r="D62" s="4">
        <v>5610</v>
      </c>
    </row>
    <row r="63" spans="1:5" ht="11.25" customHeight="1" x14ac:dyDescent="0.2">
      <c r="A63" s="9"/>
      <c r="B63" s="11"/>
      <c r="C63" s="11"/>
      <c r="D63" s="2"/>
    </row>
    <row r="64" spans="1:5" ht="11.25" customHeight="1" x14ac:dyDescent="0.2">
      <c r="A64" s="6" t="s">
        <v>44</v>
      </c>
      <c r="B64" s="12">
        <f>B61+B55+B48+B43+B32+B27</f>
        <v>206300422.41</v>
      </c>
      <c r="C64" s="14">
        <f>C61+C55+C48+C43+C32+C27</f>
        <v>213844411.59999999</v>
      </c>
      <c r="D64" s="2"/>
      <c r="E64" s="2"/>
    </row>
    <row r="65" spans="1:8" ht="11.25" customHeight="1" x14ac:dyDescent="0.2">
      <c r="A65" s="10"/>
      <c r="B65" s="11"/>
      <c r="C65" s="11"/>
      <c r="D65" s="2"/>
      <c r="E65" s="2"/>
    </row>
    <row r="66" spans="1:8" s="2" customFormat="1" x14ac:dyDescent="0.2">
      <c r="A66" s="6" t="s">
        <v>38</v>
      </c>
      <c r="B66" s="12">
        <f>B24-B64</f>
        <v>89250382.190000027</v>
      </c>
      <c r="C66" s="12">
        <f>C24-C64</f>
        <v>42607272.560000032</v>
      </c>
      <c r="E66" s="1"/>
    </row>
    <row r="67" spans="1:8" s="2" customFormat="1" x14ac:dyDescent="0.2">
      <c r="A67" s="9"/>
      <c r="B67" s="11"/>
      <c r="C67" s="11"/>
      <c r="E67" s="1"/>
    </row>
    <row r="68" spans="1:8" s="3" customFormat="1" x14ac:dyDescent="0.2">
      <c r="A68" s="17"/>
      <c r="B68" s="1"/>
      <c r="C68" s="1"/>
      <c r="D68" s="2"/>
      <c r="E68" s="1"/>
      <c r="F68" s="1"/>
      <c r="G68" s="1"/>
      <c r="H68" s="1"/>
    </row>
    <row r="69" spans="1:8" ht="12.75" x14ac:dyDescent="0.2">
      <c r="A69" s="16" t="s">
        <v>54</v>
      </c>
      <c r="B69"/>
      <c r="C69"/>
    </row>
    <row r="74" spans="1:8" x14ac:dyDescent="0.2">
      <c r="A74" s="15"/>
      <c r="B74" s="21"/>
      <c r="C74" s="21"/>
    </row>
    <row r="75" spans="1:8" x14ac:dyDescent="0.2">
      <c r="A75" s="15"/>
      <c r="B75" s="21"/>
      <c r="C75" s="21"/>
    </row>
  </sheetData>
  <sheetProtection formatCells="0" formatColumns="0" formatRows="0" autoFilter="0"/>
  <mergeCells count="3">
    <mergeCell ref="A1:C1"/>
    <mergeCell ref="B75:C75"/>
    <mergeCell ref="B74:C74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Erendira Castro Delgado</cp:lastModifiedBy>
  <cp:lastPrinted>2024-02-01T19:58:54Z</cp:lastPrinted>
  <dcterms:created xsi:type="dcterms:W3CDTF">2012-12-11T20:29:16Z</dcterms:created>
  <dcterms:modified xsi:type="dcterms:W3CDTF">2024-02-01T19:59:15Z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