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469B34A6-BDCF-48A5-A6B2-E01EBBFDB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B49" i="2"/>
  <c r="C48" i="2"/>
  <c r="C59" i="2" s="1"/>
  <c r="C61" i="2" s="1"/>
  <c r="B48" i="2"/>
  <c r="B59" i="2" s="1"/>
  <c r="B61" i="2" s="1"/>
  <c r="C41" i="2"/>
  <c r="B41" i="2"/>
  <c r="C36" i="2"/>
  <c r="C45" i="2" s="1"/>
  <c r="B36" i="2"/>
  <c r="B45" i="2" s="1"/>
  <c r="C33" i="2"/>
  <c r="C16" i="2"/>
  <c r="B16" i="2"/>
  <c r="B33" i="2" s="1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<sst xmlns="http://schemas.openxmlformats.org/spreadsheetml/2006/main" count="58" uniqueCount="50">
  <si>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</si>
  <si>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</si>
  <si>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</si>
  <si>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</si>
  <si>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</si>
  <si>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</si>
  <si>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</si>
  <si>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</si>
  <si>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</si>
  <si>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</si>
  <si>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</si>
  <si>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</si>
  <si>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</si>
  <si>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</si>
  <si>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</si>
  <si>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</si>
  <si>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</si>
  <si>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</si>
  <si>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</si>
  <si>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</si>
  <si>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</si>
  <si>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</si>
  <si>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</si>
  <si>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</si>
  <si>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</si>
  <si>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</si>
  <si>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</si>
  <si>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</si>
  <si>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</si>
  <si>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</si>
  <si>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</si>
  <si>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</si>
  <si>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</si>
  <si>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</si>
  <si>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</si>
  <si>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</si>
  <si>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</si>
  <si>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</si>
  <si>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</si>
  <si>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</si>
  <si>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</si>
  <si>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</si>
  <si>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</si>
  <si>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</si>
  <si>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</si>
  <si>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</si>
  <si>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</si>
  <si>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</si>
  <si>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</si>
  <si>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Flujos de Efectivo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</si>
</sst>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19050</xdr:rowOff>
    </xdr:from>
    <xdr:to>
      <xdr:col>0</xdr:col>
      <xdr:colOff>856488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39A3CD-69C1-4B6A-B266-6D6195B0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5"/>
  <sheetViews>
    <sheetView tabSelected="1" zoomScaleNormal="100" workbookViewId="0">
      <selection activeCell="E1" sqref="E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75457924.370000005</v>
      </c>
      <c r="C4" s="13">
        <f>SUM(C5:C14)</f>
        <v>293779553.40000004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6547370.0599999996</v>
      </c>
      <c r="C9" s="14">
        <v>24516518.43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68910554.310000002</v>
      </c>
      <c r="C11" s="14">
        <v>262980128.74000001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0</v>
      </c>
      <c r="C13" s="14">
        <v>6282906.2300000004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35794271.980000004</v>
      </c>
      <c r="C16" s="13">
        <f>SUM(C17:C32)</f>
        <v>183554357.60999998</v>
      </c>
    </row>
    <row r="17" spans="1:3" ht="11.25" customHeight="1" x14ac:dyDescent="0.2">
      <c r="A17" s="7" t="s">
        <v>14</v>
      </c>
      <c r="B17" s="14">
        <v>22697021.440000001</v>
      </c>
      <c r="C17" s="14">
        <v>90133756.060000002</v>
      </c>
    </row>
    <row r="18" spans="1:3" ht="11.25" customHeight="1" x14ac:dyDescent="0.2">
      <c r="A18" s="7" t="s">
        <v>15</v>
      </c>
      <c r="B18" s="14">
        <v>2368146.71</v>
      </c>
      <c r="C18" s="14">
        <v>32382960.370000001</v>
      </c>
    </row>
    <row r="19" spans="1:3" ht="11.25" customHeight="1" x14ac:dyDescent="0.2">
      <c r="A19" s="7" t="s">
        <v>16</v>
      </c>
      <c r="B19" s="14">
        <v>10729103.83</v>
      </c>
      <c r="C19" s="14">
        <v>60960649.079999998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0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0</v>
      </c>
      <c r="C23" s="14">
        <v>76992.100000000006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39663652.390000001</v>
      </c>
      <c r="C33" s="13">
        <f>C4-C16</f>
        <v>110225195.79000005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29996552.43</v>
      </c>
      <c r="C41" s="13">
        <f>SUM(C42:C44)</f>
        <v>69828664.949999988</v>
      </c>
    </row>
    <row r="42" spans="1:3" ht="11.25" customHeight="1" x14ac:dyDescent="0.2">
      <c r="A42" s="7" t="s">
        <v>32</v>
      </c>
      <c r="B42" s="14">
        <v>11942708.470000001</v>
      </c>
      <c r="C42" s="14">
        <v>37125513.299999997</v>
      </c>
    </row>
    <row r="43" spans="1:3" ht="11.25" customHeight="1" x14ac:dyDescent="0.2">
      <c r="A43" s="7" t="s">
        <v>33</v>
      </c>
      <c r="B43" s="14">
        <v>18053843.960000001</v>
      </c>
      <c r="C43" s="14">
        <v>32703151.649999999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-29996552.43</v>
      </c>
      <c r="C45" s="13">
        <f>C36-C41</f>
        <v>-69828664.949999988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3023622.27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3023622.27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0</v>
      </c>
      <c r="C54" s="13">
        <f>SUM(C55+C58)</f>
        <v>5596264.1299999999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0</v>
      </c>
      <c r="C58" s="14">
        <v>5596264.1299999999</v>
      </c>
    </row>
    <row r="59" spans="1:3" ht="11.25" customHeight="1" x14ac:dyDescent="0.2">
      <c r="A59" s="4" t="s">
        <v>44</v>
      </c>
      <c r="B59" s="13">
        <f>B48-B54</f>
        <v>3023622.27</v>
      </c>
      <c r="C59" s="13">
        <f>C48-C54</f>
        <v>-5596264.1299999999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12690722.23</v>
      </c>
      <c r="C61" s="13">
        <f>C59+C45+C33</f>
        <v>34800266.710000068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259607473.97</v>
      </c>
      <c r="C63" s="13">
        <v>224807207.25999999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272298196.19999999</v>
      </c>
      <c r="C65" s="13">
        <v>259607473.97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0" t="s">
        <v>48</v>
      </c>
      <c r="B68" s="21"/>
      <c r="C68" s="21"/>
    </row>
    <row r="74" spans="1:3" x14ac:dyDescent="0.2">
      <c r="A74" s="16"/>
      <c r="B74" s="22"/>
      <c r="C74" s="22"/>
    </row>
    <row r="75" spans="1:3" x14ac:dyDescent="0.2">
      <c r="A75" s="16"/>
      <c r="B75" s="22"/>
      <c r="C75" s="22"/>
    </row>
  </sheetData>
  <sheetProtection formatCells="0" formatColumns="0" formatRows="0" autoFilter="0"/>
  <mergeCells count="4">
    <mergeCell ref="A1:C1"/>
    <mergeCell ref="A68:C68"/>
    <mergeCell ref="B74:C74"/>
    <mergeCell ref="B75:C75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2024-05-03T15:32:26Z</cp:lastPrinted>
  <dcterms:created xsi:type="dcterms:W3CDTF">2012-12-11T20:31:36Z</dcterms:created>
  <dcterms:modified xsi:type="dcterms:W3CDTF">2024-05-03T15:32:36Z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