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935AC77D-5AC5-4C87-ACCF-0457756C9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B59" i="2" s="1"/>
  <c r="B61" i="2" s="1"/>
  <c r="C41" i="2"/>
  <c r="C45" i="2" s="1"/>
  <c r="B41" i="2"/>
  <c r="B45" i="2" s="1"/>
  <c r="C36" i="2"/>
  <c r="B36" i="2"/>
  <c r="B33" i="2"/>
  <c r="C16" i="2"/>
  <c r="B16" i="2"/>
  <c r="C4" i="2"/>
  <c r="C33" i="2" s="1"/>
  <c r="B4" i="2"/>
  <c r="C2" i="2"/>
  <c r="C59" i="2" l="1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<sst xmlns="http://schemas.openxmlformats.org/spreadsheetml/2006/main" count="58" uniqueCount="50">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</sst>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609601</xdr:colOff>
      <xdr:row>0</xdr:row>
      <xdr:rowOff>38099</xdr:rowOff>
    </xdr:from>
    <xdr:to>
      <xdr:col>0</xdr:col>
      <xdr:colOff>1132395</xdr:colOff>
      <xdr:row>0</xdr:row>
      <xdr:rowOff>555116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97B901-DCBF-4FA8-A083-F6C788C11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8099"/>
          <a:ext cx="522794" cy="51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F5" sqref="F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244251085.90000001</v>
      </c>
      <c r="C4" s="13">
        <f>SUM(C5:C14)</f>
        <v>322524627.54999995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25590316.140000001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240236140.78999999</v>
      </c>
      <c r="C11" s="14">
        <v>289496941.75999999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4014945.11</v>
      </c>
      <c r="C13" s="14">
        <v>7437369.6500000004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159642023.38999999</v>
      </c>
      <c r="C16" s="13">
        <f>SUM(C17:C32)</f>
        <v>194085399.03</v>
      </c>
    </row>
    <row r="17" spans="1:3" ht="11.25" customHeight="1" x14ac:dyDescent="0.2">
      <c r="A17" s="7" t="s">
        <v>14</v>
      </c>
      <c r="B17" s="14">
        <v>79091233.379999995</v>
      </c>
      <c r="C17" s="14">
        <v>97994105.140000001</v>
      </c>
    </row>
    <row r="18" spans="1:3" ht="11.25" customHeight="1" x14ac:dyDescent="0.2">
      <c r="A18" s="7" t="s">
        <v>15</v>
      </c>
      <c r="B18" s="14">
        <v>25806380.870000001</v>
      </c>
      <c r="C18" s="14">
        <v>30932459.16</v>
      </c>
    </row>
    <row r="19" spans="1:3" ht="11.25" customHeight="1" x14ac:dyDescent="0.2">
      <c r="A19" s="7" t="s">
        <v>16</v>
      </c>
      <c r="B19" s="14">
        <v>54744409.140000001</v>
      </c>
      <c r="C19" s="14">
        <v>65113769.07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45065.66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84609062.51000002</v>
      </c>
      <c r="C33" s="13">
        <f>C4-C16</f>
        <v>128439228.51999995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58411990.640000001</v>
      </c>
      <c r="C41" s="13">
        <f>SUM(C42:C44)</f>
        <v>97629923.00999999</v>
      </c>
    </row>
    <row r="42" spans="1:3" ht="11.25" customHeight="1" x14ac:dyDescent="0.2">
      <c r="A42" s="7" t="s">
        <v>32</v>
      </c>
      <c r="B42" s="14">
        <v>31445282.140000001</v>
      </c>
      <c r="C42" s="14">
        <v>64999301.049999997</v>
      </c>
    </row>
    <row r="43" spans="1:3" ht="11.25" customHeight="1" x14ac:dyDescent="0.2">
      <c r="A43" s="7" t="s">
        <v>33</v>
      </c>
      <c r="B43" s="14">
        <v>26966708.5</v>
      </c>
      <c r="C43" s="14">
        <v>32630621.960000001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-58411990.640000001</v>
      </c>
      <c r="C45" s="13">
        <f>C36-C41</f>
        <v>-97629923.00999999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1951235.42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1951235.42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0</v>
      </c>
      <c r="C54" s="13">
        <f>SUM(C55+C58)</f>
        <v>7354518.3799999999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0</v>
      </c>
      <c r="C58" s="14">
        <v>7354518.3799999999</v>
      </c>
    </row>
    <row r="59" spans="1:3" ht="11.25" customHeight="1" x14ac:dyDescent="0.2">
      <c r="A59" s="4" t="s">
        <v>44</v>
      </c>
      <c r="B59" s="13">
        <f>B48-B54</f>
        <v>1951235.42</v>
      </c>
      <c r="C59" s="13">
        <f>C48-C54</f>
        <v>-7354518.3799999999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28148307.290000021</v>
      </c>
      <c r="C61" s="13">
        <f>C59+C45+C33</f>
        <v>23454787.129999965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283062261.10000002</v>
      </c>
      <c r="C63" s="13">
        <v>259607473.97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311210568.38999999</v>
      </c>
      <c r="C65" s="13">
        <v>283062261.10000002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Erendira Castro Delgado</cp:lastModifiedBy>
  <cp:revision/>
  <cp:lastPrinted>2025-10-22T17:44:04Z</cp:lastPrinted>
  <dcterms:created xsi:type="dcterms:W3CDTF">2012-12-11T20:31:36Z</dcterms:created>
  <dcterms:modified xsi:type="dcterms:W3CDTF">2025-10-22T17:44:35Z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