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0B925CDB-4035-4B2D-B08C-9F5105F26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<sst xmlns="http://schemas.openxmlformats.org/spreadsheetml/2006/main" count="62" uniqueCount="61">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</sst>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8" xr:uid="{159C08A4-D571-469A-8A0C-0EC650128FD6}"/>
    <cellStyle name="Millares 2 2 3" xfId="18" xr:uid="{A39E565E-13A5-4B46-B0CD-75324823A506}"/>
    <cellStyle name="Millares 2 3" xfId="4" xr:uid="{00000000-0005-0000-0000-000003000000}"/>
    <cellStyle name="Millares 2 3 2" xfId="29" xr:uid="{9AE82423-2483-4521-B6C1-ADF8A6242A1F}"/>
    <cellStyle name="Millares 2 3 3" xfId="19" xr:uid="{2B22F4F5-4556-4569-8BEE-C5B347DCC785}"/>
    <cellStyle name="Millares 2 4" xfId="16" xr:uid="{00000000-0005-0000-0000-000004000000}"/>
    <cellStyle name="Millares 2 4 2" xfId="36" xr:uid="{8B099866-FF40-4852-A3E6-83DB09BC0457}"/>
    <cellStyle name="Millares 2 4 3" xfId="26" xr:uid="{D704D33B-7A6A-4988-B2E3-835DAB2E228A}"/>
    <cellStyle name="Millares 2 5" xfId="27" xr:uid="{B0B19D8B-EF75-4A68-906F-5DF2EF05DFBD}"/>
    <cellStyle name="Millares 2 6" xfId="17" xr:uid="{D346D3EE-A751-4841-B2B6-CF115D6E3A8D}"/>
    <cellStyle name="Millares 3" xfId="5" xr:uid="{00000000-0005-0000-0000-000005000000}"/>
    <cellStyle name="Millares 3 2" xfId="30" xr:uid="{17D869B3-8C61-4278-91EC-324FD23AFF9B}"/>
    <cellStyle name="Millares 3 3" xfId="20" xr:uid="{4A58D7FE-BE32-42F7-8BBD-12A4F5F10572}"/>
    <cellStyle name="Moneda 2" xfId="6" xr:uid="{00000000-0005-0000-0000-000006000000}"/>
    <cellStyle name="Moneda 2 2" xfId="31" xr:uid="{6F49541A-3A0D-4F99-8D57-3C9D3974332E}"/>
    <cellStyle name="Moneda 2 3" xfId="21" xr:uid="{364D675F-D3BE-488E-9CD1-29C2EE105589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32" xr:uid="{FE54AC89-7681-455A-A7BE-56BD8B26797E}"/>
    <cellStyle name="Normal 2 4" xfId="22" xr:uid="{E48B5C6A-1D3E-4953-997A-9C1F86977909}"/>
    <cellStyle name="Normal 3" xfId="9" xr:uid="{00000000-0005-0000-0000-00000A000000}"/>
    <cellStyle name="Normal 3 2" xfId="33" xr:uid="{8D250A05-2D13-4359-9712-7AC47EA2EBED}"/>
    <cellStyle name="Normal 3 3" xfId="23" xr:uid="{52655C26-77AC-4C61-96A9-B0C1C32199EC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35" xr:uid="{09D1EB98-7CF2-4202-A9C9-BBFBDF80461D}"/>
    <cellStyle name="Normal 6 2 3" xfId="25" xr:uid="{B0F08F19-C104-4A29-A93B-720D2F33B227}"/>
    <cellStyle name="Normal 6 3" xfId="34" xr:uid="{CB6DE3BE-154D-4205-9E26-5684D269EE16}"/>
    <cellStyle name="Normal 6 4" xfId="24" xr:uid="{24EA9BDA-C755-4710-89BA-AC566041D2A9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1495425</xdr:colOff>
      <xdr:row>0</xdr:row>
      <xdr:rowOff>28574</xdr:rowOff>
    </xdr:from>
    <xdr:to>
      <xdr:col>0</xdr:col>
      <xdr:colOff>2037482</xdr:colOff>
      <xdr:row>0</xdr:row>
      <xdr:rowOff>564641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9E0B3-B900-4FE6-BAC2-CF507E0B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8574"/>
          <a:ext cx="542057" cy="536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H5" sqref="H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311210568.38999999</v>
      </c>
      <c r="C5" s="18">
        <v>283062261.10000002</v>
      </c>
      <c r="D5" s="9" t="s">
        <v>36</v>
      </c>
      <c r="E5" s="18">
        <v>16900278.039999999</v>
      </c>
      <c r="F5" s="21">
        <v>11992516.49</v>
      </c>
    </row>
    <row r="6" spans="1:6" x14ac:dyDescent="0.2">
      <c r="A6" s="9" t="s">
        <v>23</v>
      </c>
      <c r="B6" s="18">
        <v>8756847.1899999995</v>
      </c>
      <c r="C6" s="18">
        <v>7399508.9699999997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7140688.3600000003</v>
      </c>
      <c r="C7" s="18">
        <v>8008819.3600000003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14801209.779999999</v>
      </c>
      <c r="C9" s="18">
        <v>11853924.17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4367493.43</v>
      </c>
      <c r="F11" s="21">
        <v>5465939.71</v>
      </c>
    </row>
    <row r="12" spans="1:6" x14ac:dyDescent="0.2">
      <c r="A12" s="10"/>
      <c r="B12" s="19"/>
      <c r="C12" s="19"/>
      <c r="D12" s="9" t="s">
        <v>40</v>
      </c>
      <c r="E12" s="18">
        <v>2238.4299999999998</v>
      </c>
      <c r="F12" s="21">
        <v>10268.16</v>
      </c>
    </row>
    <row r="13" spans="1:6" x14ac:dyDescent="0.2">
      <c r="A13" s="8" t="s">
        <v>52</v>
      </c>
      <c r="B13" s="20">
        <f>SUM(B5:B11)</f>
        <v>341909313.71999997</v>
      </c>
      <c r="C13" s="20">
        <f>SUM(C5:C11)</f>
        <v>310324513.60000008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21270009.899999999</v>
      </c>
      <c r="F14" s="25">
        <f>SUM(F5:F12)</f>
        <v>17468724.359999999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20859266.27</v>
      </c>
      <c r="C17" s="18">
        <v>19446283.059999999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592914426.11000001</v>
      </c>
      <c r="C18" s="18">
        <v>603060641.87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168974765.06</v>
      </c>
      <c r="C19" s="18">
        <v>142690308.31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5679135.75</v>
      </c>
      <c r="C20" s="18">
        <v>4996884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-248136776.03999999</v>
      </c>
      <c r="C21" s="18">
        <v>-248136776.03999999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5868125.25</v>
      </c>
      <c r="C22" s="18">
        <v>5868125.25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546158942.4000001</v>
      </c>
      <c r="C26" s="20">
        <f>SUM(C16:C24)</f>
        <v>527925466.45000005</v>
      </c>
      <c r="D26" s="12" t="s">
        <v>50</v>
      </c>
      <c r="E26" s="20">
        <f>SUM(E24+E14)</f>
        <v>21270009.899999999</v>
      </c>
      <c r="F26" s="25">
        <f>SUM(F14+F24)</f>
        <v>17468724.359999999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888068256.12000012</v>
      </c>
      <c r="C28" s="20">
        <f>C13+C26</f>
        <v>838249980.05000019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277928629.51000005</v>
      </c>
      <c r="F30" s="25">
        <f>SUM(F31:F33)</f>
        <v>277928629.51000005</v>
      </c>
    </row>
    <row r="31" spans="1:6" x14ac:dyDescent="0.2">
      <c r="A31" s="13"/>
      <c r="B31" s="14"/>
      <c r="C31" s="15"/>
      <c r="D31" s="9" t="s">
        <v>2</v>
      </c>
      <c r="E31" s="18">
        <v>275149742.29000002</v>
      </c>
      <c r="F31" s="21">
        <v>275149742.29000002</v>
      </c>
    </row>
    <row r="32" spans="1:6" x14ac:dyDescent="0.2">
      <c r="A32" s="13"/>
      <c r="B32" s="14"/>
      <c r="C32" s="15"/>
      <c r="D32" s="9" t="s">
        <v>13</v>
      </c>
      <c r="E32" s="18">
        <v>2778887.22</v>
      </c>
      <c r="F32" s="21">
        <v>2778887.22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588869616.71000004</v>
      </c>
      <c r="F35" s="25">
        <f>SUM(F36:F40)</f>
        <v>542852626.18000007</v>
      </c>
    </row>
    <row r="36" spans="1:6" x14ac:dyDescent="0.2">
      <c r="A36" s="13"/>
      <c r="B36" s="14"/>
      <c r="C36" s="15"/>
      <c r="D36" s="9" t="s">
        <v>46</v>
      </c>
      <c r="E36" s="18">
        <v>94381557.75</v>
      </c>
      <c r="F36" s="21">
        <v>98036550.579999998</v>
      </c>
    </row>
    <row r="37" spans="1:6" x14ac:dyDescent="0.2">
      <c r="A37" s="13"/>
      <c r="B37" s="14"/>
      <c r="C37" s="15"/>
      <c r="D37" s="9" t="s">
        <v>14</v>
      </c>
      <c r="E37" s="18">
        <v>494482584.95999998</v>
      </c>
      <c r="F37" s="21">
        <v>444810601.60000002</v>
      </c>
    </row>
    <row r="38" spans="1:6" x14ac:dyDescent="0.2">
      <c r="A38" s="13"/>
      <c r="B38" s="14"/>
      <c r="C38" s="15"/>
      <c r="D38" s="9" t="s">
        <v>3</v>
      </c>
      <c r="E38" s="18">
        <v>5474</v>
      </c>
      <c r="F38" s="21">
        <v>5474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866798246.22000003</v>
      </c>
      <c r="F46" s="25">
        <f>SUM(F42+F35+F30)</f>
        <v>820781255.69000006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888068256.12</v>
      </c>
      <c r="F48" s="20">
        <f>F46+F26</f>
        <v>838249980.05000007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Erendira Castro Delgado</cp:lastModifiedBy>
  <cp:lastPrinted>2025-10-22T17:10:44Z</cp:lastPrinted>
  <dcterms:created xsi:type="dcterms:W3CDTF">2012-12-11T20:26:08Z</dcterms:created>
  <dcterms:modified xsi:type="dcterms:W3CDTF">2025-10-22T17:13:29Z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