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R CUENTA PUBLICA 2022\CMAPAS\"/>
    </mc:Choice>
  </mc:AlternateContent>
  <xr:revisionPtr revIDLastSave="0" documentId="13_ncr:1_{5C49E134-E2EA-432A-9133-EEE6290826AD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COG!$A$1:$H$80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8" i="6"/>
  <c r="H68" i="6" s="1"/>
  <c r="E67" i="6"/>
  <c r="H67" i="6" s="1"/>
  <c r="E66" i="6"/>
  <c r="H66" i="6" s="1"/>
  <c r="G65" i="6"/>
  <c r="F65" i="6"/>
  <c r="D65" i="6"/>
  <c r="C65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6" i="6"/>
  <c r="H56" i="6" s="1"/>
  <c r="E55" i="6"/>
  <c r="H55" i="6" s="1"/>
  <c r="E54" i="6"/>
  <c r="H54" i="6" s="1"/>
  <c r="G53" i="6"/>
  <c r="F53" i="6"/>
  <c r="D53" i="6"/>
  <c r="C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F5" i="6"/>
  <c r="D5" i="6"/>
  <c r="C5" i="6"/>
  <c r="C77" i="6" l="1"/>
  <c r="G77" i="6"/>
  <c r="F77" i="6"/>
  <c r="E5" i="6"/>
  <c r="E13" i="6"/>
  <c r="H13" i="6" s="1"/>
  <c r="E23" i="6"/>
  <c r="H23" i="6" s="1"/>
  <c r="E33" i="6"/>
  <c r="H33" i="6" s="1"/>
  <c r="E43" i="6"/>
  <c r="H43" i="6" s="1"/>
  <c r="E53" i="6"/>
  <c r="H53" i="6" s="1"/>
  <c r="E57" i="6"/>
  <c r="H57" i="6" s="1"/>
  <c r="E65" i="6"/>
  <c r="H65" i="6" s="1"/>
  <c r="E69" i="6"/>
  <c r="H69" i="6" s="1"/>
  <c r="H5" i="6"/>
  <c r="H77" i="6" s="1"/>
  <c r="D77" i="6"/>
  <c r="E77" i="6" l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<sst xmlns="http://schemas.openxmlformats.org/spreadsheetml/2006/main" count="85" uniqueCount="85">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</sst>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28575</xdr:rowOff>
    </xdr:from>
    <xdr:to>
      <xdr:col>1</xdr:col>
      <xdr:colOff>2028063</xdr:colOff>
      <xdr:row>0</xdr:row>
      <xdr:rowOff>574167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D87" sqref="D87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15" t="s">
        <v>10</v>
      </c>
      <c r="D3" s="15" t="s">
        <v>80</v>
      </c>
      <c r="E3" s="15" t="s">
        <v>11</v>
      </c>
      <c r="F3" s="15" t="s">
        <v>12</v>
      </c>
      <c r="G3" s="15" t="s">
        <v>13</v>
      </c>
      <c r="H3" s="21"/>
    </row>
    <row r="4" spans="1:8" x14ac:dyDescent="0.2">
      <c r="A4" s="26"/>
      <c r="B4" s="27"/>
      <c r="C4" s="16">
        <v>1</v>
      </c>
      <c r="D4" s="16">
        <v>2</v>
      </c>
      <c r="E4" s="16" t="s">
        <v>81</v>
      </c>
      <c r="F4" s="16">
        <v>4</v>
      </c>
      <c r="G4" s="16">
        <v>5</v>
      </c>
      <c r="H4" s="16" t="s">
        <v>82</v>
      </c>
    </row>
    <row r="5" spans="1:8" x14ac:dyDescent="0.2">
      <c r="A5" s="8" t="s">
        <v>16</v>
      </c>
      <c r="B5" s="2"/>
      <c r="C5" s="11">
        <f>SUM(C6:C12)</f>
        <v>99873450.820000008</v>
      </c>
      <c r="D5" s="11">
        <f>SUM(D6:D12)</f>
        <v>-93754.16</v>
      </c>
      <c r="E5" s="11">
        <f>C5+D5</f>
        <v>99779696.660000011</v>
      </c>
      <c r="F5" s="11">
        <f>SUM(F6:F12)</f>
        <v>86563759.449999988</v>
      </c>
      <c r="G5" s="11">
        <f>SUM(G6:G12)</f>
        <v>83877792.170000002</v>
      </c>
      <c r="H5" s="11">
        <f>E5-F5</f>
        <v>13215937.210000023</v>
      </c>
    </row>
    <row r="6" spans="1:8" x14ac:dyDescent="0.2">
      <c r="A6" s="7">
        <v>1100</v>
      </c>
      <c r="B6" s="4" t="s">
        <v>25</v>
      </c>
      <c r="C6" s="6">
        <v>50280851.579999998</v>
      </c>
      <c r="D6" s="6">
        <v>713829.88</v>
      </c>
      <c r="E6" s="6">
        <f t="shared" ref="E6:E69" si="0">C6+D6</f>
        <v>50994681.460000001</v>
      </c>
      <c r="F6" s="6">
        <v>47866188.420000002</v>
      </c>
      <c r="G6" s="6">
        <v>46908987.850000001</v>
      </c>
      <c r="H6" s="6">
        <f t="shared" ref="H6:H69" si="1">E6-F6</f>
        <v>3128493.0399999991</v>
      </c>
    </row>
    <row r="7" spans="1:8" x14ac:dyDescent="0.2">
      <c r="A7" s="7">
        <v>1200</v>
      </c>
      <c r="B7" s="4" t="s">
        <v>26</v>
      </c>
      <c r="C7" s="6">
        <v>124000</v>
      </c>
      <c r="D7" s="6">
        <v>0</v>
      </c>
      <c r="E7" s="6">
        <f t="shared" si="0"/>
        <v>124000</v>
      </c>
      <c r="F7" s="6">
        <v>38792.26</v>
      </c>
      <c r="G7" s="6">
        <v>38792.26</v>
      </c>
      <c r="H7" s="6">
        <f t="shared" si="1"/>
        <v>85207.739999999991</v>
      </c>
    </row>
    <row r="8" spans="1:8" x14ac:dyDescent="0.2">
      <c r="A8" s="7">
        <v>1300</v>
      </c>
      <c r="B8" s="4" t="s">
        <v>27</v>
      </c>
      <c r="C8" s="6">
        <v>11240693.15</v>
      </c>
      <c r="D8" s="6">
        <v>115290.47</v>
      </c>
      <c r="E8" s="6">
        <f t="shared" si="0"/>
        <v>11355983.620000001</v>
      </c>
      <c r="F8" s="6">
        <v>9349204.6899999995</v>
      </c>
      <c r="G8" s="6">
        <v>9330983.8900000006</v>
      </c>
      <c r="H8" s="6">
        <f t="shared" si="1"/>
        <v>2006778.9300000016</v>
      </c>
    </row>
    <row r="9" spans="1:8" x14ac:dyDescent="0.2">
      <c r="A9" s="7">
        <v>1400</v>
      </c>
      <c r="B9" s="4" t="s">
        <v>1</v>
      </c>
      <c r="C9" s="6">
        <v>19203442.140000001</v>
      </c>
      <c r="D9" s="6">
        <v>-1175956.48</v>
      </c>
      <c r="E9" s="6">
        <f t="shared" si="0"/>
        <v>18027485.66</v>
      </c>
      <c r="F9" s="6">
        <v>13089827.01</v>
      </c>
      <c r="G9" s="6">
        <v>11475939.529999999</v>
      </c>
      <c r="H9" s="6">
        <f t="shared" si="1"/>
        <v>4937658.6500000004</v>
      </c>
    </row>
    <row r="10" spans="1:8" x14ac:dyDescent="0.2">
      <c r="A10" s="7">
        <v>1500</v>
      </c>
      <c r="B10" s="4" t="s">
        <v>28</v>
      </c>
      <c r="C10" s="6">
        <v>18924463.949999999</v>
      </c>
      <c r="D10" s="6">
        <v>253081.97</v>
      </c>
      <c r="E10" s="6">
        <f t="shared" si="0"/>
        <v>19177545.919999998</v>
      </c>
      <c r="F10" s="6">
        <v>16219747.07</v>
      </c>
      <c r="G10" s="6">
        <v>16123088.640000001</v>
      </c>
      <c r="H10" s="6">
        <f t="shared" si="1"/>
        <v>2957798.8499999978</v>
      </c>
    </row>
    <row r="11" spans="1:8" x14ac:dyDescent="0.2">
      <c r="A11" s="7">
        <v>1600</v>
      </c>
      <c r="B11" s="4" t="s">
        <v>2</v>
      </c>
      <c r="C11" s="6">
        <v>100000</v>
      </c>
      <c r="D11" s="6">
        <v>0</v>
      </c>
      <c r="E11" s="6">
        <f t="shared" si="0"/>
        <v>100000</v>
      </c>
      <c r="F11" s="6">
        <v>0</v>
      </c>
      <c r="G11" s="6">
        <v>0</v>
      </c>
      <c r="H11" s="6">
        <f t="shared" si="1"/>
        <v>100000</v>
      </c>
    </row>
    <row r="12" spans="1:8" x14ac:dyDescent="0.2">
      <c r="A12" s="7">
        <v>1700</v>
      </c>
      <c r="B12" s="4" t="s">
        <v>29</v>
      </c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8" t="s">
        <v>17</v>
      </c>
      <c r="B13" s="2"/>
      <c r="C13" s="12">
        <f>SUM(C14:C22)</f>
        <v>31745899.109999999</v>
      </c>
      <c r="D13" s="12">
        <f>SUM(D14:D22)</f>
        <v>4466851.5</v>
      </c>
      <c r="E13" s="12">
        <f t="shared" si="0"/>
        <v>36212750.609999999</v>
      </c>
      <c r="F13" s="12">
        <f>SUM(F14:F22)</f>
        <v>28072172.139999997</v>
      </c>
      <c r="G13" s="12">
        <f>SUM(G14:G22)</f>
        <v>28072172.139999997</v>
      </c>
      <c r="H13" s="12">
        <f t="shared" si="1"/>
        <v>8140578.4700000025</v>
      </c>
    </row>
    <row r="14" spans="1:8" x14ac:dyDescent="0.2">
      <c r="A14" s="7">
        <v>2100</v>
      </c>
      <c r="B14" s="4" t="s">
        <v>30</v>
      </c>
      <c r="C14" s="6">
        <v>1994399.11</v>
      </c>
      <c r="D14" s="6">
        <v>-81991.3</v>
      </c>
      <c r="E14" s="6">
        <f t="shared" si="0"/>
        <v>1912407.81</v>
      </c>
      <c r="F14" s="6">
        <v>1163713.7</v>
      </c>
      <c r="G14" s="6">
        <v>1163713.7</v>
      </c>
      <c r="H14" s="6">
        <f t="shared" si="1"/>
        <v>748694.1100000001</v>
      </c>
    </row>
    <row r="15" spans="1:8" x14ac:dyDescent="0.2">
      <c r="A15" s="7">
        <v>2200</v>
      </c>
      <c r="B15" s="4" t="s">
        <v>31</v>
      </c>
      <c r="C15" s="6">
        <v>182000</v>
      </c>
      <c r="D15" s="6">
        <v>0</v>
      </c>
      <c r="E15" s="6">
        <f t="shared" si="0"/>
        <v>182000</v>
      </c>
      <c r="F15" s="6">
        <v>149339.60999999999</v>
      </c>
      <c r="G15" s="6">
        <v>149339.60999999999</v>
      </c>
      <c r="H15" s="6">
        <f t="shared" si="1"/>
        <v>32660.390000000014</v>
      </c>
    </row>
    <row r="16" spans="1:8" x14ac:dyDescent="0.2">
      <c r="A16" s="7">
        <v>2300</v>
      </c>
      <c r="B16" s="4" t="s">
        <v>32</v>
      </c>
      <c r="C16" s="6">
        <v>0</v>
      </c>
      <c r="D16" s="6">
        <v>0</v>
      </c>
      <c r="E16" s="6">
        <f t="shared" si="0"/>
        <v>0</v>
      </c>
      <c r="F16" s="6">
        <v>0</v>
      </c>
      <c r="G16" s="6">
        <v>0</v>
      </c>
      <c r="H16" s="6">
        <f t="shared" si="1"/>
        <v>0</v>
      </c>
    </row>
    <row r="17" spans="1:8" x14ac:dyDescent="0.2">
      <c r="A17" s="7">
        <v>2400</v>
      </c>
      <c r="B17" s="4" t="s">
        <v>33</v>
      </c>
      <c r="C17" s="6">
        <v>15427500</v>
      </c>
      <c r="D17" s="6">
        <v>1998518.1</v>
      </c>
      <c r="E17" s="6">
        <f t="shared" si="0"/>
        <v>17426018.100000001</v>
      </c>
      <c r="F17" s="6">
        <v>15330429.869999999</v>
      </c>
      <c r="G17" s="6">
        <v>15330429.869999999</v>
      </c>
      <c r="H17" s="6">
        <f t="shared" si="1"/>
        <v>2095588.2300000023</v>
      </c>
    </row>
    <row r="18" spans="1:8" x14ac:dyDescent="0.2">
      <c r="A18" s="7">
        <v>2500</v>
      </c>
      <c r="B18" s="4" t="s">
        <v>34</v>
      </c>
      <c r="C18" s="6">
        <v>2424000</v>
      </c>
      <c r="D18" s="6">
        <v>150089.09</v>
      </c>
      <c r="E18" s="6">
        <f t="shared" si="0"/>
        <v>2574089.09</v>
      </c>
      <c r="F18" s="6">
        <v>1395412.13</v>
      </c>
      <c r="G18" s="6">
        <v>1395412.13</v>
      </c>
      <c r="H18" s="6">
        <f t="shared" si="1"/>
        <v>1178676.96</v>
      </c>
    </row>
    <row r="19" spans="1:8" x14ac:dyDescent="0.2">
      <c r="A19" s="7">
        <v>2600</v>
      </c>
      <c r="B19" s="4" t="s">
        <v>35</v>
      </c>
      <c r="C19" s="6">
        <v>4840000</v>
      </c>
      <c r="D19" s="6">
        <v>800000</v>
      </c>
      <c r="E19" s="6">
        <f t="shared" si="0"/>
        <v>5640000</v>
      </c>
      <c r="F19" s="6">
        <v>4976772.38</v>
      </c>
      <c r="G19" s="6">
        <v>4976772.38</v>
      </c>
      <c r="H19" s="6">
        <f t="shared" si="1"/>
        <v>663227.62000000011</v>
      </c>
    </row>
    <row r="20" spans="1:8" x14ac:dyDescent="0.2">
      <c r="A20" s="7">
        <v>2700</v>
      </c>
      <c r="B20" s="4" t="s">
        <v>36</v>
      </c>
      <c r="C20" s="6">
        <v>2155000</v>
      </c>
      <c r="D20" s="6">
        <v>63118.68</v>
      </c>
      <c r="E20" s="6">
        <f t="shared" si="0"/>
        <v>2218118.6800000002</v>
      </c>
      <c r="F20" s="6">
        <v>1694311.88</v>
      </c>
      <c r="G20" s="6">
        <v>1694311.88</v>
      </c>
      <c r="H20" s="6">
        <f t="shared" si="1"/>
        <v>523806.80000000028</v>
      </c>
    </row>
    <row r="21" spans="1:8" x14ac:dyDescent="0.2">
      <c r="A21" s="7">
        <v>2800</v>
      </c>
      <c r="B21" s="4" t="s">
        <v>37</v>
      </c>
      <c r="C21" s="6">
        <v>0</v>
      </c>
      <c r="D21" s="6">
        <v>0</v>
      </c>
      <c r="E21" s="6">
        <f t="shared" si="0"/>
        <v>0</v>
      </c>
      <c r="F21" s="6">
        <v>0</v>
      </c>
      <c r="G21" s="6">
        <v>0</v>
      </c>
      <c r="H21" s="6">
        <f t="shared" si="1"/>
        <v>0</v>
      </c>
    </row>
    <row r="22" spans="1:8" x14ac:dyDescent="0.2">
      <c r="A22" s="7">
        <v>2900</v>
      </c>
      <c r="B22" s="4" t="s">
        <v>38</v>
      </c>
      <c r="C22" s="6">
        <v>4723000</v>
      </c>
      <c r="D22" s="6">
        <v>1537116.93</v>
      </c>
      <c r="E22" s="6">
        <f t="shared" si="0"/>
        <v>6260116.9299999997</v>
      </c>
      <c r="F22" s="6">
        <v>3362192.57</v>
      </c>
      <c r="G22" s="6">
        <v>3362192.57</v>
      </c>
      <c r="H22" s="6">
        <f t="shared" si="1"/>
        <v>2897924.36</v>
      </c>
    </row>
    <row r="23" spans="1:8" x14ac:dyDescent="0.2">
      <c r="A23" s="8" t="s">
        <v>18</v>
      </c>
      <c r="B23" s="2"/>
      <c r="C23" s="12">
        <f>SUM(C24:C32)</f>
        <v>80813226.810000002</v>
      </c>
      <c r="D23" s="12">
        <f>SUM(D24:D32)</f>
        <v>237935.46999999994</v>
      </c>
      <c r="E23" s="12">
        <f t="shared" si="0"/>
        <v>81051162.280000001</v>
      </c>
      <c r="F23" s="12">
        <f>SUM(F24:F32)</f>
        <v>58689899.579999998</v>
      </c>
      <c r="G23" s="12">
        <f>SUM(G24:G32)</f>
        <v>56313168.420000002</v>
      </c>
      <c r="H23" s="12">
        <f t="shared" si="1"/>
        <v>22361262.700000003</v>
      </c>
    </row>
    <row r="24" spans="1:8" x14ac:dyDescent="0.2">
      <c r="A24" s="7">
        <v>3100</v>
      </c>
      <c r="B24" s="4" t="s">
        <v>39</v>
      </c>
      <c r="C24" s="6">
        <v>37855700</v>
      </c>
      <c r="D24" s="6">
        <v>-17759.32</v>
      </c>
      <c r="E24" s="6">
        <f t="shared" si="0"/>
        <v>37837940.68</v>
      </c>
      <c r="F24" s="6">
        <v>28548689.489999998</v>
      </c>
      <c r="G24" s="6">
        <v>28548689.489999998</v>
      </c>
      <c r="H24" s="6">
        <f t="shared" si="1"/>
        <v>9289251.1900000013</v>
      </c>
    </row>
    <row r="25" spans="1:8" x14ac:dyDescent="0.2">
      <c r="A25" s="7">
        <v>3200</v>
      </c>
      <c r="B25" s="4" t="s">
        <v>40</v>
      </c>
      <c r="C25" s="6">
        <v>916000</v>
      </c>
      <c r="D25" s="6">
        <v>137000</v>
      </c>
      <c r="E25" s="6">
        <f t="shared" si="0"/>
        <v>1053000</v>
      </c>
      <c r="F25" s="6">
        <v>894568.9</v>
      </c>
      <c r="G25" s="6">
        <v>838916.74</v>
      </c>
      <c r="H25" s="6">
        <f t="shared" si="1"/>
        <v>158431.09999999998</v>
      </c>
    </row>
    <row r="26" spans="1:8" x14ac:dyDescent="0.2">
      <c r="A26" s="7">
        <v>3300</v>
      </c>
      <c r="B26" s="4" t="s">
        <v>41</v>
      </c>
      <c r="C26" s="6">
        <v>15775000</v>
      </c>
      <c r="D26" s="6">
        <v>318084.40999999997</v>
      </c>
      <c r="E26" s="6">
        <f t="shared" si="0"/>
        <v>16093084.41</v>
      </c>
      <c r="F26" s="6">
        <v>8365909.6299999999</v>
      </c>
      <c r="G26" s="6">
        <v>7993909.6299999999</v>
      </c>
      <c r="H26" s="6">
        <f t="shared" si="1"/>
        <v>7727174.7800000003</v>
      </c>
    </row>
    <row r="27" spans="1:8" x14ac:dyDescent="0.2">
      <c r="A27" s="7">
        <v>3400</v>
      </c>
      <c r="B27" s="4" t="s">
        <v>42</v>
      </c>
      <c r="C27" s="6">
        <v>2413000</v>
      </c>
      <c r="D27" s="6">
        <v>46620</v>
      </c>
      <c r="E27" s="6">
        <f t="shared" si="0"/>
        <v>2459620</v>
      </c>
      <c r="F27" s="6">
        <v>1971823.32</v>
      </c>
      <c r="G27" s="6">
        <v>1971823.32</v>
      </c>
      <c r="H27" s="6">
        <f t="shared" si="1"/>
        <v>487796.67999999993</v>
      </c>
    </row>
    <row r="28" spans="1:8" x14ac:dyDescent="0.2">
      <c r="A28" s="7">
        <v>3500</v>
      </c>
      <c r="B28" s="4" t="s">
        <v>43</v>
      </c>
      <c r="C28" s="6">
        <v>8655000</v>
      </c>
      <c r="D28" s="6">
        <v>-522237.38</v>
      </c>
      <c r="E28" s="6">
        <f t="shared" si="0"/>
        <v>8132762.6200000001</v>
      </c>
      <c r="F28" s="6">
        <v>5630004.2800000003</v>
      </c>
      <c r="G28" s="6">
        <v>5630004.2800000003</v>
      </c>
      <c r="H28" s="6">
        <f t="shared" si="1"/>
        <v>2502758.34</v>
      </c>
    </row>
    <row r="29" spans="1:8" x14ac:dyDescent="0.2">
      <c r="A29" s="7">
        <v>3600</v>
      </c>
      <c r="B29" s="4" t="s">
        <v>44</v>
      </c>
      <c r="C29" s="6">
        <v>2609000</v>
      </c>
      <c r="D29" s="6">
        <v>373473.6</v>
      </c>
      <c r="E29" s="6">
        <f t="shared" si="0"/>
        <v>2982473.6</v>
      </c>
      <c r="F29" s="6">
        <v>2630289.39</v>
      </c>
      <c r="G29" s="6">
        <v>2630289.39</v>
      </c>
      <c r="H29" s="6">
        <f t="shared" si="1"/>
        <v>352184.20999999996</v>
      </c>
    </row>
    <row r="30" spans="1:8" x14ac:dyDescent="0.2">
      <c r="A30" s="7">
        <v>3700</v>
      </c>
      <c r="B30" s="4" t="s">
        <v>45</v>
      </c>
      <c r="C30" s="6">
        <v>603000</v>
      </c>
      <c r="D30" s="6">
        <v>-191000</v>
      </c>
      <c r="E30" s="6">
        <f t="shared" si="0"/>
        <v>412000</v>
      </c>
      <c r="F30" s="6">
        <v>19320.68</v>
      </c>
      <c r="G30" s="6">
        <v>19320.68</v>
      </c>
      <c r="H30" s="6">
        <f t="shared" si="1"/>
        <v>392679.32</v>
      </c>
    </row>
    <row r="31" spans="1:8" x14ac:dyDescent="0.2">
      <c r="A31" s="7">
        <v>3800</v>
      </c>
      <c r="B31" s="4" t="s">
        <v>46</v>
      </c>
      <c r="C31" s="6">
        <v>170000</v>
      </c>
      <c r="D31" s="6">
        <v>0</v>
      </c>
      <c r="E31" s="6">
        <f t="shared" si="0"/>
        <v>170000</v>
      </c>
      <c r="F31" s="6">
        <v>88035.45</v>
      </c>
      <c r="G31" s="6">
        <v>88035.45</v>
      </c>
      <c r="H31" s="6">
        <f t="shared" si="1"/>
        <v>81964.55</v>
      </c>
    </row>
    <row r="32" spans="1:8" x14ac:dyDescent="0.2">
      <c r="A32" s="7">
        <v>3900</v>
      </c>
      <c r="B32" s="4" t="s">
        <v>0</v>
      </c>
      <c r="C32" s="6">
        <v>11816526.810000001</v>
      </c>
      <c r="D32" s="6">
        <v>93754.16</v>
      </c>
      <c r="E32" s="6">
        <f t="shared" si="0"/>
        <v>11910280.970000001</v>
      </c>
      <c r="F32" s="6">
        <v>10541258.439999999</v>
      </c>
      <c r="G32" s="6">
        <v>8592179.4399999995</v>
      </c>
      <c r="H32" s="6">
        <f t="shared" si="1"/>
        <v>1369022.5300000012</v>
      </c>
    </row>
    <row r="33" spans="1:8" x14ac:dyDescent="0.2">
      <c r="A33" s="8" t="s">
        <v>19</v>
      </c>
      <c r="B33" s="2"/>
      <c r="C33" s="12">
        <f>SUM(C34:C42)</f>
        <v>100000</v>
      </c>
      <c r="D33" s="12">
        <f>SUM(D34:D42)</f>
        <v>12389955.02</v>
      </c>
      <c r="E33" s="12">
        <f t="shared" si="0"/>
        <v>12489955.02</v>
      </c>
      <c r="F33" s="12">
        <f>SUM(F34:F42)</f>
        <v>12425708.99</v>
      </c>
      <c r="G33" s="12">
        <f>SUM(G34:G42)</f>
        <v>12425708.99</v>
      </c>
      <c r="H33" s="12">
        <f t="shared" si="1"/>
        <v>64246.029999999329</v>
      </c>
    </row>
    <row r="34" spans="1:8" x14ac:dyDescent="0.2">
      <c r="A34" s="7">
        <v>4100</v>
      </c>
      <c r="B34" s="4" t="s">
        <v>47</v>
      </c>
      <c r="C34" s="6">
        <v>0</v>
      </c>
      <c r="D34" s="6">
        <v>0</v>
      </c>
      <c r="E34" s="6">
        <f t="shared" si="0"/>
        <v>0</v>
      </c>
      <c r="F34" s="6">
        <v>0</v>
      </c>
      <c r="G34" s="6">
        <v>0</v>
      </c>
      <c r="H34" s="6">
        <f t="shared" si="1"/>
        <v>0</v>
      </c>
    </row>
    <row r="35" spans="1:8" x14ac:dyDescent="0.2">
      <c r="A35" s="7">
        <v>4200</v>
      </c>
      <c r="B35" s="4" t="s">
        <v>48</v>
      </c>
      <c r="C35" s="6">
        <v>0</v>
      </c>
      <c r="D35" s="6">
        <v>12389955.02</v>
      </c>
      <c r="E35" s="6">
        <f t="shared" si="0"/>
        <v>12389955.02</v>
      </c>
      <c r="F35" s="6">
        <v>12389955.02</v>
      </c>
      <c r="G35" s="6">
        <v>12389955.02</v>
      </c>
      <c r="H35" s="6">
        <f t="shared" si="1"/>
        <v>0</v>
      </c>
    </row>
    <row r="36" spans="1:8" x14ac:dyDescent="0.2">
      <c r="A36" s="7">
        <v>4300</v>
      </c>
      <c r="B36" s="4" t="s">
        <v>49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v>0</v>
      </c>
      <c r="H36" s="6">
        <f t="shared" si="1"/>
        <v>0</v>
      </c>
    </row>
    <row r="37" spans="1:8" x14ac:dyDescent="0.2">
      <c r="A37" s="7">
        <v>4400</v>
      </c>
      <c r="B37" s="4" t="s">
        <v>50</v>
      </c>
      <c r="C37" s="6">
        <v>100000</v>
      </c>
      <c r="D37" s="6">
        <v>0</v>
      </c>
      <c r="E37" s="6">
        <f t="shared" si="0"/>
        <v>100000</v>
      </c>
      <c r="F37" s="6">
        <v>35753.97</v>
      </c>
      <c r="G37" s="6">
        <v>35753.97</v>
      </c>
      <c r="H37" s="6">
        <f t="shared" si="1"/>
        <v>64246.03</v>
      </c>
    </row>
    <row r="38" spans="1:8" x14ac:dyDescent="0.2">
      <c r="A38" s="7">
        <v>4500</v>
      </c>
      <c r="B38" s="4" t="s">
        <v>7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v>0</v>
      </c>
      <c r="H38" s="6">
        <f t="shared" si="1"/>
        <v>0</v>
      </c>
    </row>
    <row r="39" spans="1:8" x14ac:dyDescent="0.2">
      <c r="A39" s="7">
        <v>4600</v>
      </c>
      <c r="B39" s="4" t="s">
        <v>51</v>
      </c>
      <c r="C39" s="6">
        <v>0</v>
      </c>
      <c r="D39" s="6">
        <v>0</v>
      </c>
      <c r="E39" s="6">
        <f t="shared" si="0"/>
        <v>0</v>
      </c>
      <c r="F39" s="6">
        <v>0</v>
      </c>
      <c r="G39" s="6">
        <v>0</v>
      </c>
      <c r="H39" s="6">
        <f t="shared" si="1"/>
        <v>0</v>
      </c>
    </row>
    <row r="40" spans="1:8" x14ac:dyDescent="0.2">
      <c r="A40" s="7">
        <v>4700</v>
      </c>
      <c r="B40" s="4" t="s">
        <v>52</v>
      </c>
      <c r="C40" s="6">
        <v>0</v>
      </c>
      <c r="D40" s="6">
        <v>0</v>
      </c>
      <c r="E40" s="6">
        <f t="shared" si="0"/>
        <v>0</v>
      </c>
      <c r="F40" s="6">
        <v>0</v>
      </c>
      <c r="G40" s="6">
        <v>0</v>
      </c>
      <c r="H40" s="6">
        <f t="shared" si="1"/>
        <v>0</v>
      </c>
    </row>
    <row r="41" spans="1:8" x14ac:dyDescent="0.2">
      <c r="A41" s="7">
        <v>4800</v>
      </c>
      <c r="B41" s="4" t="s">
        <v>3</v>
      </c>
      <c r="C41" s="6">
        <v>0</v>
      </c>
      <c r="D41" s="6">
        <v>0</v>
      </c>
      <c r="E41" s="6">
        <f t="shared" si="0"/>
        <v>0</v>
      </c>
      <c r="F41" s="6">
        <v>0</v>
      </c>
      <c r="G41" s="6">
        <v>0</v>
      </c>
      <c r="H41" s="6">
        <f t="shared" si="1"/>
        <v>0</v>
      </c>
    </row>
    <row r="42" spans="1:8" x14ac:dyDescent="0.2">
      <c r="A42" s="7">
        <v>4900</v>
      </c>
      <c r="B42" s="4" t="s">
        <v>53</v>
      </c>
      <c r="C42" s="6">
        <v>0</v>
      </c>
      <c r="D42" s="6">
        <v>0</v>
      </c>
      <c r="E42" s="6">
        <f t="shared" si="0"/>
        <v>0</v>
      </c>
      <c r="F42" s="6">
        <v>0</v>
      </c>
      <c r="G42" s="6">
        <v>0</v>
      </c>
      <c r="H42" s="6">
        <f t="shared" si="1"/>
        <v>0</v>
      </c>
    </row>
    <row r="43" spans="1:8" x14ac:dyDescent="0.2">
      <c r="A43" s="8" t="s">
        <v>20</v>
      </c>
      <c r="B43" s="2"/>
      <c r="C43" s="12">
        <f>SUM(C44:C52)</f>
        <v>4202500</v>
      </c>
      <c r="D43" s="12">
        <f>SUM(D44:D52)</f>
        <v>15946479.49</v>
      </c>
      <c r="E43" s="12">
        <f t="shared" si="0"/>
        <v>20148979.490000002</v>
      </c>
      <c r="F43" s="12">
        <f>SUM(F44:F52)</f>
        <v>8572405.5600000005</v>
      </c>
      <c r="G43" s="12">
        <f>SUM(G44:G52)</f>
        <v>8572405.5600000005</v>
      </c>
      <c r="H43" s="12">
        <f t="shared" si="1"/>
        <v>11576573.930000002</v>
      </c>
    </row>
    <row r="44" spans="1:8" x14ac:dyDescent="0.2">
      <c r="A44" s="7">
        <v>5100</v>
      </c>
      <c r="B44" s="4" t="s">
        <v>54</v>
      </c>
      <c r="C44" s="6">
        <v>1205000</v>
      </c>
      <c r="D44" s="6">
        <v>2505000</v>
      </c>
      <c r="E44" s="6">
        <f t="shared" si="0"/>
        <v>3710000</v>
      </c>
      <c r="F44" s="6">
        <v>3016645.13</v>
      </c>
      <c r="G44" s="6">
        <v>3016645.13</v>
      </c>
      <c r="H44" s="6">
        <f t="shared" si="1"/>
        <v>693354.87000000011</v>
      </c>
    </row>
    <row r="45" spans="1:8" x14ac:dyDescent="0.2">
      <c r="A45" s="7">
        <v>5200</v>
      </c>
      <c r="B45" s="4" t="s">
        <v>55</v>
      </c>
      <c r="C45" s="6">
        <v>55000</v>
      </c>
      <c r="D45" s="6">
        <v>-30000</v>
      </c>
      <c r="E45" s="6">
        <f t="shared" si="0"/>
        <v>25000</v>
      </c>
      <c r="F45" s="6">
        <v>0</v>
      </c>
      <c r="G45" s="6">
        <v>0</v>
      </c>
      <c r="H45" s="6">
        <f t="shared" si="1"/>
        <v>25000</v>
      </c>
    </row>
    <row r="46" spans="1:8" x14ac:dyDescent="0.2">
      <c r="A46" s="7">
        <v>5300</v>
      </c>
      <c r="B46" s="4" t="s">
        <v>56</v>
      </c>
      <c r="C46" s="6">
        <v>40000</v>
      </c>
      <c r="D46" s="6">
        <v>0</v>
      </c>
      <c r="E46" s="6">
        <f t="shared" si="0"/>
        <v>40000</v>
      </c>
      <c r="F46" s="6">
        <v>19551.72</v>
      </c>
      <c r="G46" s="6">
        <v>19551.72</v>
      </c>
      <c r="H46" s="6">
        <f t="shared" si="1"/>
        <v>20448.28</v>
      </c>
    </row>
    <row r="47" spans="1:8" x14ac:dyDescent="0.2">
      <c r="A47" s="7">
        <v>5400</v>
      </c>
      <c r="B47" s="4" t="s">
        <v>57</v>
      </c>
      <c r="C47" s="6">
        <v>255000</v>
      </c>
      <c r="D47" s="6">
        <v>3552200</v>
      </c>
      <c r="E47" s="6">
        <f t="shared" si="0"/>
        <v>3807200</v>
      </c>
      <c r="F47" s="6">
        <v>3229039.66</v>
      </c>
      <c r="G47" s="6">
        <v>3229039.66</v>
      </c>
      <c r="H47" s="6">
        <f t="shared" si="1"/>
        <v>578160.33999999985</v>
      </c>
    </row>
    <row r="48" spans="1:8" x14ac:dyDescent="0.2">
      <c r="A48" s="7">
        <v>5500</v>
      </c>
      <c r="B48" s="4" t="s">
        <v>58</v>
      </c>
      <c r="C48" s="6">
        <v>0</v>
      </c>
      <c r="D48" s="6">
        <v>0</v>
      </c>
      <c r="E48" s="6">
        <f t="shared" si="0"/>
        <v>0</v>
      </c>
      <c r="F48" s="6">
        <v>0</v>
      </c>
      <c r="G48" s="6">
        <v>0</v>
      </c>
      <c r="H48" s="6">
        <f t="shared" si="1"/>
        <v>0</v>
      </c>
    </row>
    <row r="49" spans="1:8" x14ac:dyDescent="0.2">
      <c r="A49" s="7">
        <v>5600</v>
      </c>
      <c r="B49" s="4" t="s">
        <v>59</v>
      </c>
      <c r="C49" s="6">
        <v>1815000</v>
      </c>
      <c r="D49" s="6">
        <v>8187000</v>
      </c>
      <c r="E49" s="6">
        <f t="shared" si="0"/>
        <v>10002000</v>
      </c>
      <c r="F49" s="6">
        <v>641544.79</v>
      </c>
      <c r="G49" s="6">
        <v>641544.79</v>
      </c>
      <c r="H49" s="6">
        <f t="shared" si="1"/>
        <v>9360455.2100000009</v>
      </c>
    </row>
    <row r="50" spans="1:8" x14ac:dyDescent="0.2">
      <c r="A50" s="7">
        <v>5700</v>
      </c>
      <c r="B50" s="4" t="s">
        <v>60</v>
      </c>
      <c r="C50" s="6">
        <v>0</v>
      </c>
      <c r="D50" s="6">
        <v>0</v>
      </c>
      <c r="E50" s="6">
        <f t="shared" si="0"/>
        <v>0</v>
      </c>
      <c r="F50" s="6">
        <v>0</v>
      </c>
      <c r="G50" s="6">
        <v>0</v>
      </c>
      <c r="H50" s="6">
        <f t="shared" si="1"/>
        <v>0</v>
      </c>
    </row>
    <row r="51" spans="1:8" x14ac:dyDescent="0.2">
      <c r="A51" s="7">
        <v>5800</v>
      </c>
      <c r="B51" s="4" t="s">
        <v>61</v>
      </c>
      <c r="C51" s="6">
        <v>0</v>
      </c>
      <c r="D51" s="6">
        <v>1541725.49</v>
      </c>
      <c r="E51" s="6">
        <f t="shared" si="0"/>
        <v>1541725.49</v>
      </c>
      <c r="F51" s="6">
        <v>1329073.7</v>
      </c>
      <c r="G51" s="6">
        <v>1329073.7</v>
      </c>
      <c r="H51" s="6">
        <f t="shared" si="1"/>
        <v>212651.79000000004</v>
      </c>
    </row>
    <row r="52" spans="1:8" x14ac:dyDescent="0.2">
      <c r="A52" s="7">
        <v>5900</v>
      </c>
      <c r="B52" s="4" t="s">
        <v>62</v>
      </c>
      <c r="C52" s="6">
        <v>832500</v>
      </c>
      <c r="D52" s="6">
        <v>190554</v>
      </c>
      <c r="E52" s="6">
        <f t="shared" si="0"/>
        <v>1023054</v>
      </c>
      <c r="F52" s="6">
        <v>336550.56</v>
      </c>
      <c r="G52" s="6">
        <v>336550.56</v>
      </c>
      <c r="H52" s="6">
        <f t="shared" si="1"/>
        <v>686503.44</v>
      </c>
    </row>
    <row r="53" spans="1:8" x14ac:dyDescent="0.2">
      <c r="A53" s="8" t="s">
        <v>21</v>
      </c>
      <c r="B53" s="2"/>
      <c r="C53" s="12">
        <f>SUM(C54:C56)</f>
        <v>20830000</v>
      </c>
      <c r="D53" s="12">
        <f>SUM(D54:D56)</f>
        <v>87379919.219999999</v>
      </c>
      <c r="E53" s="12">
        <f t="shared" si="0"/>
        <v>108209919.22</v>
      </c>
      <c r="F53" s="12">
        <f>SUM(F54:F56)</f>
        <v>34329404.420000002</v>
      </c>
      <c r="G53" s="12">
        <f>SUM(G54:G56)</f>
        <v>34385056.579999998</v>
      </c>
      <c r="H53" s="12">
        <f t="shared" si="1"/>
        <v>73880514.799999997</v>
      </c>
    </row>
    <row r="54" spans="1:8" x14ac:dyDescent="0.2">
      <c r="A54" s="7">
        <v>6100</v>
      </c>
      <c r="B54" s="4" t="s">
        <v>63</v>
      </c>
      <c r="C54" s="6">
        <v>20650000</v>
      </c>
      <c r="D54" s="6">
        <v>24244698.780000001</v>
      </c>
      <c r="E54" s="6">
        <f t="shared" si="0"/>
        <v>44894698.780000001</v>
      </c>
      <c r="F54" s="6">
        <v>19973145.170000002</v>
      </c>
      <c r="G54" s="6">
        <v>19973145.170000002</v>
      </c>
      <c r="H54" s="6">
        <f t="shared" si="1"/>
        <v>24921553.609999999</v>
      </c>
    </row>
    <row r="55" spans="1:8" x14ac:dyDescent="0.2">
      <c r="A55" s="7">
        <v>6200</v>
      </c>
      <c r="B55" s="4" t="s">
        <v>64</v>
      </c>
      <c r="C55" s="6">
        <v>180000</v>
      </c>
      <c r="D55" s="6">
        <v>57135220.439999998</v>
      </c>
      <c r="E55" s="6">
        <f t="shared" si="0"/>
        <v>57315220.439999998</v>
      </c>
      <c r="F55" s="6">
        <v>14356259.25</v>
      </c>
      <c r="G55" s="6">
        <v>14411911.41</v>
      </c>
      <c r="H55" s="6">
        <f t="shared" si="1"/>
        <v>42958961.189999998</v>
      </c>
    </row>
    <row r="56" spans="1:8" x14ac:dyDescent="0.2">
      <c r="A56" s="7">
        <v>6300</v>
      </c>
      <c r="B56" s="4" t="s">
        <v>65</v>
      </c>
      <c r="C56" s="6">
        <v>0</v>
      </c>
      <c r="D56" s="6">
        <v>6000000</v>
      </c>
      <c r="E56" s="6">
        <f t="shared" si="0"/>
        <v>6000000</v>
      </c>
      <c r="F56" s="6">
        <v>0</v>
      </c>
      <c r="G56" s="6">
        <v>0</v>
      </c>
      <c r="H56" s="6">
        <f t="shared" si="1"/>
        <v>6000000</v>
      </c>
    </row>
    <row r="57" spans="1:8" x14ac:dyDescent="0.2">
      <c r="A57" s="8" t="s">
        <v>22</v>
      </c>
      <c r="B57" s="2"/>
      <c r="C57" s="12">
        <f>SUM(C58:C64)</f>
        <v>0</v>
      </c>
      <c r="D57" s="12">
        <f>SUM(D58:D64)</f>
        <v>267650.46000000002</v>
      </c>
      <c r="E57" s="12">
        <f t="shared" si="0"/>
        <v>267650.46000000002</v>
      </c>
      <c r="F57" s="12">
        <f>SUM(F58:F64)</f>
        <v>0</v>
      </c>
      <c r="G57" s="12">
        <f>SUM(G58:G64)</f>
        <v>0</v>
      </c>
      <c r="H57" s="12">
        <f t="shared" si="1"/>
        <v>267650.46000000002</v>
      </c>
    </row>
    <row r="58" spans="1:8" x14ac:dyDescent="0.2">
      <c r="A58" s="7">
        <v>7100</v>
      </c>
      <c r="B58" s="4" t="s">
        <v>66</v>
      </c>
      <c r="C58" s="6">
        <v>0</v>
      </c>
      <c r="D58" s="6">
        <v>0</v>
      </c>
      <c r="E58" s="6">
        <f t="shared" si="0"/>
        <v>0</v>
      </c>
      <c r="F58" s="6">
        <v>0</v>
      </c>
      <c r="G58" s="6">
        <v>0</v>
      </c>
      <c r="H58" s="6">
        <f t="shared" si="1"/>
        <v>0</v>
      </c>
    </row>
    <row r="59" spans="1:8" x14ac:dyDescent="0.2">
      <c r="A59" s="7">
        <v>7200</v>
      </c>
      <c r="B59" s="4" t="s">
        <v>67</v>
      </c>
      <c r="C59" s="6">
        <v>0</v>
      </c>
      <c r="D59" s="6">
        <v>0</v>
      </c>
      <c r="E59" s="6">
        <f t="shared" si="0"/>
        <v>0</v>
      </c>
      <c r="F59" s="6">
        <v>0</v>
      </c>
      <c r="G59" s="6">
        <v>0</v>
      </c>
      <c r="H59" s="6">
        <f t="shared" si="1"/>
        <v>0</v>
      </c>
    </row>
    <row r="60" spans="1:8" x14ac:dyDescent="0.2">
      <c r="A60" s="7">
        <v>7300</v>
      </c>
      <c r="B60" s="4" t="s">
        <v>68</v>
      </c>
      <c r="C60" s="6">
        <v>0</v>
      </c>
      <c r="D60" s="6">
        <v>0</v>
      </c>
      <c r="E60" s="6">
        <f t="shared" si="0"/>
        <v>0</v>
      </c>
      <c r="F60" s="6">
        <v>0</v>
      </c>
      <c r="G60" s="6">
        <v>0</v>
      </c>
      <c r="H60" s="6">
        <f t="shared" si="1"/>
        <v>0</v>
      </c>
    </row>
    <row r="61" spans="1:8" x14ac:dyDescent="0.2">
      <c r="A61" s="7">
        <v>7400</v>
      </c>
      <c r="B61" s="4" t="s">
        <v>69</v>
      </c>
      <c r="C61" s="6">
        <v>0</v>
      </c>
      <c r="D61" s="6">
        <v>0</v>
      </c>
      <c r="E61" s="6">
        <f t="shared" si="0"/>
        <v>0</v>
      </c>
      <c r="F61" s="6">
        <v>0</v>
      </c>
      <c r="G61" s="6">
        <v>0</v>
      </c>
      <c r="H61" s="6">
        <f t="shared" si="1"/>
        <v>0</v>
      </c>
    </row>
    <row r="62" spans="1:8" x14ac:dyDescent="0.2">
      <c r="A62" s="7">
        <v>7500</v>
      </c>
      <c r="B62" s="4" t="s">
        <v>70</v>
      </c>
      <c r="C62" s="6">
        <v>0</v>
      </c>
      <c r="D62" s="6">
        <v>0</v>
      </c>
      <c r="E62" s="6">
        <f t="shared" si="0"/>
        <v>0</v>
      </c>
      <c r="F62" s="6">
        <v>0</v>
      </c>
      <c r="G62" s="6">
        <v>0</v>
      </c>
      <c r="H62" s="6">
        <f t="shared" si="1"/>
        <v>0</v>
      </c>
    </row>
    <row r="63" spans="1:8" x14ac:dyDescent="0.2">
      <c r="A63" s="7">
        <v>7600</v>
      </c>
      <c r="B63" s="4" t="s">
        <v>71</v>
      </c>
      <c r="C63" s="6">
        <v>0</v>
      </c>
      <c r="D63" s="6">
        <v>0</v>
      </c>
      <c r="E63" s="6">
        <f t="shared" si="0"/>
        <v>0</v>
      </c>
      <c r="F63" s="6">
        <v>0</v>
      </c>
      <c r="G63" s="6">
        <v>0</v>
      </c>
      <c r="H63" s="6">
        <f t="shared" si="1"/>
        <v>0</v>
      </c>
    </row>
    <row r="64" spans="1:8" x14ac:dyDescent="0.2">
      <c r="A64" s="7">
        <v>7900</v>
      </c>
      <c r="B64" s="4" t="s">
        <v>72</v>
      </c>
      <c r="C64" s="6">
        <v>0</v>
      </c>
      <c r="D64" s="6">
        <v>267650.46000000002</v>
      </c>
      <c r="E64" s="6">
        <f t="shared" si="0"/>
        <v>267650.46000000002</v>
      </c>
      <c r="F64" s="6">
        <v>0</v>
      </c>
      <c r="G64" s="6">
        <v>0</v>
      </c>
      <c r="H64" s="6">
        <f t="shared" si="1"/>
        <v>267650.46000000002</v>
      </c>
    </row>
    <row r="65" spans="1:8" x14ac:dyDescent="0.2">
      <c r="A65" s="8" t="s">
        <v>23</v>
      </c>
      <c r="B65" s="2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7">
        <v>8100</v>
      </c>
      <c r="B66" s="4" t="s">
        <v>4</v>
      </c>
      <c r="C66" s="6">
        <v>0</v>
      </c>
      <c r="D66" s="6">
        <v>0</v>
      </c>
      <c r="E66" s="6">
        <f t="shared" si="0"/>
        <v>0</v>
      </c>
      <c r="F66" s="6">
        <v>0</v>
      </c>
      <c r="G66" s="6">
        <v>0</v>
      </c>
      <c r="H66" s="6">
        <f t="shared" si="1"/>
        <v>0</v>
      </c>
    </row>
    <row r="67" spans="1:8" x14ac:dyDescent="0.2">
      <c r="A67" s="7">
        <v>8300</v>
      </c>
      <c r="B67" s="4" t="s">
        <v>5</v>
      </c>
      <c r="C67" s="6">
        <v>0</v>
      </c>
      <c r="D67" s="6">
        <v>0</v>
      </c>
      <c r="E67" s="6">
        <f t="shared" si="0"/>
        <v>0</v>
      </c>
      <c r="F67" s="6">
        <v>0</v>
      </c>
      <c r="G67" s="6">
        <v>0</v>
      </c>
      <c r="H67" s="6">
        <f t="shared" si="1"/>
        <v>0</v>
      </c>
    </row>
    <row r="68" spans="1:8" x14ac:dyDescent="0.2">
      <c r="A68" s="7">
        <v>8500</v>
      </c>
      <c r="B68" s="4" t="s">
        <v>6</v>
      </c>
      <c r="C68" s="6">
        <v>0</v>
      </c>
      <c r="D68" s="6">
        <v>0</v>
      </c>
      <c r="E68" s="6">
        <f t="shared" si="0"/>
        <v>0</v>
      </c>
      <c r="F68" s="6">
        <v>0</v>
      </c>
      <c r="G68" s="6">
        <v>0</v>
      </c>
      <c r="H68" s="6">
        <f t="shared" si="1"/>
        <v>0</v>
      </c>
    </row>
    <row r="69" spans="1:8" x14ac:dyDescent="0.2">
      <c r="A69" s="8" t="s">
        <v>24</v>
      </c>
      <c r="B69" s="2"/>
      <c r="C69" s="12">
        <f>SUM(C70:C76)</f>
        <v>150000</v>
      </c>
      <c r="D69" s="12">
        <f>SUM(D70:D76)</f>
        <v>-110733.32</v>
      </c>
      <c r="E69" s="12">
        <f t="shared" si="0"/>
        <v>39266.679999999993</v>
      </c>
      <c r="F69" s="12">
        <f>SUM(F70:F76)</f>
        <v>0</v>
      </c>
      <c r="G69" s="12">
        <f>SUM(G70:G76)</f>
        <v>0</v>
      </c>
      <c r="H69" s="12">
        <f t="shared" si="1"/>
        <v>39266.679999999993</v>
      </c>
    </row>
    <row r="70" spans="1:8" x14ac:dyDescent="0.2">
      <c r="A70" s="7">
        <v>9100</v>
      </c>
      <c r="B70" s="4" t="s">
        <v>73</v>
      </c>
      <c r="C70" s="6">
        <v>0</v>
      </c>
      <c r="D70" s="6">
        <v>0</v>
      </c>
      <c r="E70" s="6">
        <f t="shared" ref="E70:E76" si="2">C70+D70</f>
        <v>0</v>
      </c>
      <c r="F70" s="6">
        <v>0</v>
      </c>
      <c r="G70" s="6">
        <v>0</v>
      </c>
      <c r="H70" s="6">
        <f t="shared" ref="H70:H76" si="3">E70-F70</f>
        <v>0</v>
      </c>
    </row>
    <row r="71" spans="1:8" x14ac:dyDescent="0.2">
      <c r="A71" s="7">
        <v>9200</v>
      </c>
      <c r="B71" s="4" t="s">
        <v>74</v>
      </c>
      <c r="C71" s="6">
        <v>0</v>
      </c>
      <c r="D71" s="6">
        <v>0</v>
      </c>
      <c r="E71" s="6">
        <f t="shared" si="2"/>
        <v>0</v>
      </c>
      <c r="F71" s="6">
        <v>0</v>
      </c>
      <c r="G71" s="6">
        <v>0</v>
      </c>
      <c r="H71" s="6">
        <f t="shared" si="3"/>
        <v>0</v>
      </c>
    </row>
    <row r="72" spans="1:8" x14ac:dyDescent="0.2">
      <c r="A72" s="7">
        <v>9300</v>
      </c>
      <c r="B72" s="4" t="s">
        <v>75</v>
      </c>
      <c r="C72" s="6">
        <v>0</v>
      </c>
      <c r="D72" s="6">
        <v>0</v>
      </c>
      <c r="E72" s="6">
        <f t="shared" si="2"/>
        <v>0</v>
      </c>
      <c r="F72" s="6">
        <v>0</v>
      </c>
      <c r="G72" s="6">
        <v>0</v>
      </c>
      <c r="H72" s="6">
        <f t="shared" si="3"/>
        <v>0</v>
      </c>
    </row>
    <row r="73" spans="1:8" x14ac:dyDescent="0.2">
      <c r="A73" s="7">
        <v>9400</v>
      </c>
      <c r="B73" s="4" t="s">
        <v>76</v>
      </c>
      <c r="C73" s="6">
        <v>0</v>
      </c>
      <c r="D73" s="6">
        <v>0</v>
      </c>
      <c r="E73" s="6">
        <f t="shared" si="2"/>
        <v>0</v>
      </c>
      <c r="F73" s="6">
        <v>0</v>
      </c>
      <c r="G73" s="6">
        <v>0</v>
      </c>
      <c r="H73" s="6">
        <f t="shared" si="3"/>
        <v>0</v>
      </c>
    </row>
    <row r="74" spans="1:8" x14ac:dyDescent="0.2">
      <c r="A74" s="7">
        <v>9500</v>
      </c>
      <c r="B74" s="4" t="s">
        <v>77</v>
      </c>
      <c r="C74" s="6">
        <v>0</v>
      </c>
      <c r="D74" s="6">
        <v>0</v>
      </c>
      <c r="E74" s="6">
        <f t="shared" si="2"/>
        <v>0</v>
      </c>
      <c r="F74" s="6">
        <v>0</v>
      </c>
      <c r="G74" s="6">
        <v>0</v>
      </c>
      <c r="H74" s="6">
        <f t="shared" si="3"/>
        <v>0</v>
      </c>
    </row>
    <row r="75" spans="1:8" x14ac:dyDescent="0.2">
      <c r="A75" s="7">
        <v>9600</v>
      </c>
      <c r="B75" s="4" t="s">
        <v>78</v>
      </c>
      <c r="C75" s="6">
        <v>0</v>
      </c>
      <c r="D75" s="6">
        <v>0</v>
      </c>
      <c r="E75" s="6">
        <f t="shared" si="2"/>
        <v>0</v>
      </c>
      <c r="F75" s="6">
        <v>0</v>
      </c>
      <c r="G75" s="6">
        <v>0</v>
      </c>
      <c r="H75" s="6">
        <f t="shared" si="3"/>
        <v>0</v>
      </c>
    </row>
    <row r="76" spans="1:8" x14ac:dyDescent="0.2">
      <c r="A76" s="10">
        <v>9900</v>
      </c>
      <c r="B76" s="5" t="s">
        <v>79</v>
      </c>
      <c r="C76" s="13">
        <v>150000</v>
      </c>
      <c r="D76" s="13">
        <v>-110733.32</v>
      </c>
      <c r="E76" s="13">
        <f t="shared" si="2"/>
        <v>39266.679999999993</v>
      </c>
      <c r="F76" s="13">
        <v>0</v>
      </c>
      <c r="G76" s="13">
        <v>0</v>
      </c>
      <c r="H76" s="13">
        <f t="shared" si="3"/>
        <v>39266.679999999993</v>
      </c>
    </row>
    <row r="77" spans="1:8" x14ac:dyDescent="0.2">
      <c r="A77" s="3"/>
      <c r="B77" s="9" t="s">
        <v>8</v>
      </c>
      <c r="C77" s="14">
        <f t="shared" ref="C77:H77" si="4">SUM(C5+C13+C23+C33+C43+C53+C57+C65+C69)</f>
        <v>237715076.74000001</v>
      </c>
      <c r="D77" s="14">
        <f t="shared" si="4"/>
        <v>120484303.67999999</v>
      </c>
      <c r="E77" s="14">
        <f t="shared" si="4"/>
        <v>358199380.42000002</v>
      </c>
      <c r="F77" s="14">
        <f t="shared" si="4"/>
        <v>228653350.13999999</v>
      </c>
      <c r="G77" s="14">
        <f t="shared" si="4"/>
        <v>223646303.86000001</v>
      </c>
      <c r="H77" s="14">
        <f t="shared" si="4"/>
        <v>129546030.28000002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5433070866141736" right="0.31496062992125984" top="0.53" bottom="0.56000000000000005" header="0.31496062992125984" footer="0.31496062992125984"/>
  <pageSetup scale="95" fitToHeight="2" orientation="landscape" r:id="rId1"/>
  <headerFooter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2023-01-25T04:43:39Z</cp:lastPrinted>
  <dcterms:created xsi:type="dcterms:W3CDTF">2014-02-10T03:37:14Z</dcterms:created>
  <dcterms:modified xsi:type="dcterms:W3CDTF">2023-11-03T18:36:27Z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