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255" windowHeight="7170"/>
  </bookViews>
  <sheets>
    <sheet name="Hoja1" sheetId="1" r:id="rId1"/>
    <sheet name="Hoja2" sheetId="2" r:id="rId2"/>
    <sheet name="Hoja3" sheetId="3" r:id="rId3"/>
  </sheets>
  <externalReferences>
    <externalReference r:id="rId4"/>
  </externalReferences>
  <definedNames>
    <definedName name="ANIO">'[1]Info General'!$D$20</definedName>
    <definedName name="ENTE_PUBLICO_A">'[1]Info General'!$C$7</definedName>
    <definedName name="PERIODO_INFORME">'[1]Info General'!$C$14</definedName>
    <definedName name="_xlnm.Print_Titles" localSheetId="0">Hoja1!$1:$6</definedName>
    <definedName name="ULTIMO">'[1]Info General'!$E$20</definedName>
  </definedNames>
  <calcPr calcId="124519"/>
</workbook>
</file>

<file path=xl/calcChain.xml><?xml version="1.0" encoding="utf-8"?>
<calcChain xmlns="http://schemas.openxmlformats.org/spreadsheetml/2006/main">
  <c r="F75" i="1"/>
  <c r="F79" s="1"/>
  <c r="E75"/>
  <c r="E79" s="1"/>
  <c r="C60"/>
  <c r="B60"/>
  <c r="F57"/>
  <c r="E57"/>
  <c r="F47"/>
  <c r="E47"/>
  <c r="C47"/>
  <c r="C62" s="1"/>
  <c r="B47"/>
  <c r="B62" s="1"/>
  <c r="F6"/>
  <c r="E6"/>
  <c r="C6"/>
  <c r="B6"/>
  <c r="A4"/>
  <c r="A2"/>
  <c r="F59" l="1"/>
  <c r="F81" s="1"/>
  <c r="E59"/>
  <c r="E81" s="1"/>
</calcChain>
</file>

<file path=xl/sharedStrings.xml><?xml version="1.0" encoding="utf-8"?>
<sst xmlns="http://schemas.openxmlformats.org/spreadsheetml/2006/main" count="122" uniqueCount="122">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</sst>
</file>

<file path=xl/styles.xml><?xml version="1.0" encoding="utf-8"?>
<styleSheet xmlns="http://schemas.openxmlformats.org/spreadsheetml/2006/main">
  <fonts count="5">
    <font>
      <sz val="11"/>
      <color theme="1"/>
      <name val="Calibri"/>
      <family val="2"/>
      <scheme val="minor"/>
    </font>
    <font>
      <sz val="10"/>
      <color theme="1"/>
      <name val="Times New Roman"/>
      <family val="2"/>
    </font>
    <font>
      <b/>
      <sz val="10"/>
      <color theme="1"/>
      <name val="Calibri"/>
      <family val="2"/>
      <scheme val="minor"/>
    </font>
    <font>
      <sz val="10"/>
      <color theme="1"/>
      <name val="Calibri"/>
      <family val="2"/>
      <scheme val="minor"/>
    </font>
    <font>
      <sz val="10"/>
      <color theme="1"/>
      <name val="Arial"/>
      <family val="2"/>
    </font>
  </fonts>
  <fills count="3">
    <fill>
      <patternFill patternType="none"/>
    </fill>
    <fill>
      <patternFill patternType="gray125"/>
    </fill>
    <fill>
      <patternFill patternType="solid">
        <fgColor theme="2" tint="-9.9978637043366805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6">
    <xf numFmtId="0" fontId="0" fillId="0" borderId="0" xfId="0"/>
    <xf numFmtId="0" fontId="2" fillId="0" borderId="1" xfId="0" applyFont="1" applyBorder="1" applyAlignment="1">
      <alignment horizontal="left" vertical="center"/>
    </xf>
    <xf numFmtId="0" fontId="3" fillId="0" borderId="0" xfId="0" applyFont="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xf numFmtId="0" fontId="3" fillId="0" borderId="0" xfId="0" applyFont="1" applyFill="1"/>
    <xf numFmtId="0" fontId="2" fillId="0" borderId="12" xfId="0" applyFont="1" applyBorder="1" applyAlignment="1">
      <alignment horizontal="left" vertical="center" indent="2"/>
    </xf>
    <xf numFmtId="0" fontId="3" fillId="0" borderId="12" xfId="0" applyFont="1" applyBorder="1" applyAlignment="1">
      <alignment vertical="center"/>
    </xf>
    <xf numFmtId="0" fontId="2" fillId="0" borderId="6" xfId="0" applyFont="1" applyBorder="1" applyAlignment="1">
      <alignment horizontal="left" vertical="center" indent="2"/>
    </xf>
    <xf numFmtId="0" fontId="2" fillId="0" borderId="12" xfId="0" applyFont="1" applyFill="1" applyBorder="1" applyAlignment="1">
      <alignment horizontal="left" vertical="center" indent="2"/>
    </xf>
    <xf numFmtId="0" fontId="3" fillId="0" borderId="12" xfId="0" applyFont="1" applyFill="1" applyBorder="1" applyAlignment="1">
      <alignment vertical="center"/>
    </xf>
    <xf numFmtId="0" fontId="2" fillId="0" borderId="6" xfId="0" applyFont="1" applyFill="1" applyBorder="1" applyAlignment="1">
      <alignment horizontal="left" vertical="center" indent="2"/>
    </xf>
    <xf numFmtId="0" fontId="3" fillId="0" borderId="12" xfId="0" applyFont="1" applyFill="1" applyBorder="1" applyAlignment="1">
      <alignment horizontal="left" vertical="center" indent="3"/>
    </xf>
    <xf numFmtId="4" fontId="4" fillId="0" borderId="12" xfId="1" applyNumberFormat="1" applyFont="1" applyBorder="1" applyAlignment="1">
      <alignment vertical="center"/>
    </xf>
    <xf numFmtId="4" fontId="3" fillId="0" borderId="12" xfId="0" applyNumberFormat="1" applyFont="1" applyFill="1" applyBorder="1" applyAlignment="1" applyProtection="1">
      <alignment vertical="center"/>
      <protection locked="0"/>
    </xf>
    <xf numFmtId="0" fontId="3" fillId="0" borderId="6" xfId="0" applyFont="1" applyFill="1" applyBorder="1" applyAlignment="1">
      <alignment horizontal="left" vertical="center" indent="3"/>
    </xf>
    <xf numFmtId="0" fontId="3" fillId="0" borderId="12" xfId="0" applyFont="1" applyFill="1" applyBorder="1" applyAlignment="1">
      <alignment horizontal="left" vertical="center" indent="5"/>
    </xf>
    <xf numFmtId="0" fontId="3" fillId="0" borderId="6" xfId="0" applyFont="1" applyFill="1" applyBorder="1" applyAlignment="1">
      <alignment horizontal="left" vertical="center" indent="5"/>
    </xf>
    <xf numFmtId="0" fontId="3" fillId="0" borderId="12" xfId="0" applyFont="1" applyFill="1" applyBorder="1" applyAlignment="1" applyProtection="1">
      <alignment vertical="center"/>
      <protection locked="0"/>
    </xf>
    <xf numFmtId="0" fontId="3" fillId="0" borderId="6" xfId="0" applyFont="1" applyFill="1" applyBorder="1" applyAlignment="1">
      <alignment horizontal="left" vertical="center" wrapText="1" indent="5"/>
    </xf>
    <xf numFmtId="0" fontId="3" fillId="0" borderId="12" xfId="0" applyFont="1" applyFill="1" applyBorder="1" applyAlignment="1">
      <alignment horizontal="left" vertical="center" wrapText="1" indent="5"/>
    </xf>
    <xf numFmtId="0" fontId="2" fillId="0" borderId="12" xfId="0" applyFont="1" applyFill="1" applyBorder="1" applyAlignment="1">
      <alignment horizontal="left" vertical="center" indent="3"/>
    </xf>
    <xf numFmtId="4" fontId="2" fillId="0" borderId="12" xfId="0" applyNumberFormat="1" applyFont="1" applyFill="1" applyBorder="1" applyAlignment="1" applyProtection="1">
      <alignment vertical="center"/>
      <protection locked="0"/>
    </xf>
    <xf numFmtId="0" fontId="3" fillId="0" borderId="6" xfId="0" applyFont="1" applyFill="1" applyBorder="1" applyAlignment="1">
      <alignment horizontal="left" indent="3"/>
    </xf>
    <xf numFmtId="0" fontId="2" fillId="0" borderId="12" xfId="0" applyFont="1" applyFill="1" applyBorder="1" applyAlignment="1" applyProtection="1">
      <alignment vertical="center"/>
      <protection locked="0"/>
    </xf>
    <xf numFmtId="0" fontId="2" fillId="0" borderId="6" xfId="0" applyFont="1" applyFill="1" applyBorder="1" applyAlignment="1">
      <alignment horizontal="left" indent="2"/>
    </xf>
    <xf numFmtId="0" fontId="3" fillId="0" borderId="6" xfId="0" applyFont="1" applyFill="1" applyBorder="1" applyAlignment="1">
      <alignment horizontal="left" vertical="center" indent="2"/>
    </xf>
    <xf numFmtId="0" fontId="3" fillId="0" borderId="12" xfId="0" applyFont="1" applyFill="1" applyBorder="1"/>
    <xf numFmtId="0" fontId="3" fillId="0" borderId="13" xfId="0" applyFont="1" applyBorder="1"/>
    <xf numFmtId="0" fontId="3" fillId="0" borderId="13" xfId="0" applyFont="1" applyBorder="1" applyAlignment="1">
      <alignment vertical="center"/>
    </xf>
    <xf numFmtId="0" fontId="3" fillId="0" borderId="0" xfId="0" applyFont="1" applyAlignment="1">
      <alignment horizontal="left" indent="2"/>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0_MSAL_AW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Comité Municipal de Agua Potable y Alcantarillado de Salamanca, Gto., Gobierno del Estado de Guanajuato</v>
          </cell>
        </row>
        <row r="7">
          <cell r="C7" t="str">
            <v>Comité Municipal de Agua Potable y Alcantarillado de Salamanca, Gto., Gobierno del Estado de Guanajuato (a)</v>
          </cell>
        </row>
        <row r="14">
          <cell r="C14" t="str">
            <v>Al 31 de diciembre de 2017 y al 31 de diciembre de 2018 (b)</v>
          </cell>
        </row>
        <row r="20">
          <cell r="D20" t="str">
            <v>2018 (d)</v>
          </cell>
          <cell r="E20" t="str">
            <v>31 de diciembre de 2017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2"/>
  <sheetViews>
    <sheetView tabSelected="1" topLeftCell="A52" zoomScale="80" zoomScaleNormal="80" workbookViewId="0">
      <selection activeCell="A12" sqref="A12"/>
    </sheetView>
  </sheetViews>
  <sheetFormatPr baseColWidth="10" defaultRowHeight="12.75"/>
  <cols>
    <col min="1" max="1" width="75.5703125" style="45" customWidth="1"/>
    <col min="2" max="2" width="15.28515625" style="6" customWidth="1"/>
    <col min="3" max="3" width="18.140625" style="6" customWidth="1"/>
    <col min="4" max="4" width="76.42578125" style="45" customWidth="1"/>
    <col min="5" max="5" width="14.5703125" style="6" customWidth="1"/>
    <col min="6" max="6" width="17.5703125" style="6" customWidth="1"/>
    <col min="7" max="16384" width="11.42578125" style="6"/>
  </cols>
  <sheetData>
    <row r="1" spans="1:6" s="2" customFormat="1">
      <c r="A1" s="1" t="s">
        <v>0</v>
      </c>
      <c r="B1" s="1"/>
      <c r="C1" s="1"/>
      <c r="D1" s="1"/>
      <c r="E1" s="1"/>
      <c r="F1" s="1"/>
    </row>
    <row r="2" spans="1:6">
      <c r="A2" s="3" t="str">
        <f>ENTE_PUBLICO_A</f>
        <v>Comité Municipal de Agua Potable y Alcantarillado de Salamanca, Gto., Gobierno del Estado de Guanajuato (a)</v>
      </c>
      <c r="B2" s="4"/>
      <c r="C2" s="4"/>
      <c r="D2" s="4"/>
      <c r="E2" s="4"/>
      <c r="F2" s="5"/>
    </row>
    <row r="3" spans="1:6">
      <c r="A3" s="7" t="s">
        <v>1</v>
      </c>
      <c r="B3" s="8"/>
      <c r="C3" s="8"/>
      <c r="D3" s="8"/>
      <c r="E3" s="8"/>
      <c r="F3" s="9"/>
    </row>
    <row r="4" spans="1:6">
      <c r="A4" s="10" t="str">
        <f>PERIODO_INFORME</f>
        <v>Al 31 de diciembre de 2017 y al 31 de diciembre de 2018 (b)</v>
      </c>
      <c r="B4" s="11"/>
      <c r="C4" s="11"/>
      <c r="D4" s="11"/>
      <c r="E4" s="11"/>
      <c r="F4" s="12"/>
    </row>
    <row r="5" spans="1:6">
      <c r="A5" s="13" t="s">
        <v>2</v>
      </c>
      <c r="B5" s="14"/>
      <c r="C5" s="14"/>
      <c r="D5" s="14"/>
      <c r="E5" s="14"/>
      <c r="F5" s="15"/>
    </row>
    <row r="6" spans="1:6" s="20" customFormat="1" ht="25.5">
      <c r="A6" s="16" t="s">
        <v>3</v>
      </c>
      <c r="B6" s="17" t="str">
        <f>ANIO</f>
        <v>2018 (d)</v>
      </c>
      <c r="C6" s="18" t="str">
        <f>ULTIMO</f>
        <v>31 de diciembre de 2017 (e)</v>
      </c>
      <c r="D6" s="19" t="s">
        <v>4</v>
      </c>
      <c r="E6" s="17" t="str">
        <f>ANIO</f>
        <v>2018 (d)</v>
      </c>
      <c r="F6" s="18" t="str">
        <f>ULTIMO</f>
        <v>31 de diciembre de 2017 (e)</v>
      </c>
    </row>
    <row r="7" spans="1:6">
      <c r="A7" s="21" t="s">
        <v>5</v>
      </c>
      <c r="B7" s="22"/>
      <c r="C7" s="22"/>
      <c r="D7" s="23" t="s">
        <v>6</v>
      </c>
      <c r="E7" s="22"/>
      <c r="F7" s="22"/>
    </row>
    <row r="8" spans="1:6">
      <c r="A8" s="24" t="s">
        <v>7</v>
      </c>
      <c r="B8" s="25"/>
      <c r="C8" s="25"/>
      <c r="D8" s="26" t="s">
        <v>8</v>
      </c>
      <c r="E8" s="25"/>
      <c r="F8" s="25"/>
    </row>
    <row r="9" spans="1:6">
      <c r="A9" s="27" t="s">
        <v>9</v>
      </c>
      <c r="B9" s="28">
        <v>125231247.61</v>
      </c>
      <c r="C9" s="29">
        <v>132975496.04000001</v>
      </c>
      <c r="D9" s="30" t="s">
        <v>10</v>
      </c>
      <c r="E9" s="29">
        <v>12076897.449999999</v>
      </c>
      <c r="F9" s="29">
        <v>10720237.57</v>
      </c>
    </row>
    <row r="10" spans="1:6">
      <c r="A10" s="31" t="s">
        <v>11</v>
      </c>
      <c r="B10" s="28">
        <v>249500</v>
      </c>
      <c r="C10" s="28">
        <v>249500</v>
      </c>
      <c r="D10" s="32" t="s">
        <v>12</v>
      </c>
      <c r="E10" s="28">
        <v>1219870.05</v>
      </c>
      <c r="F10" s="28">
        <v>1158907.07</v>
      </c>
    </row>
    <row r="11" spans="1:6">
      <c r="A11" s="31" t="s">
        <v>13</v>
      </c>
      <c r="B11" s="28"/>
      <c r="C11" s="28"/>
      <c r="D11" s="32" t="s">
        <v>14</v>
      </c>
      <c r="E11" s="28">
        <v>3233845.43</v>
      </c>
      <c r="F11" s="28">
        <v>3187270.96</v>
      </c>
    </row>
    <row r="12" spans="1:6">
      <c r="A12" s="31" t="s">
        <v>15</v>
      </c>
      <c r="B12" s="28">
        <v>23963358.739999998</v>
      </c>
      <c r="C12" s="28">
        <v>20242680.050000001</v>
      </c>
      <c r="D12" s="32" t="s">
        <v>16</v>
      </c>
      <c r="E12" s="28">
        <v>2453994.4500000002</v>
      </c>
      <c r="F12" s="28">
        <v>0</v>
      </c>
    </row>
    <row r="13" spans="1:6">
      <c r="A13" s="31" t="s">
        <v>17</v>
      </c>
      <c r="B13" s="28">
        <v>101018388.87</v>
      </c>
      <c r="C13" s="28">
        <v>112483315.98999999</v>
      </c>
      <c r="D13" s="32" t="s">
        <v>18</v>
      </c>
      <c r="E13" s="28"/>
      <c r="F13" s="28"/>
    </row>
    <row r="14" spans="1:6">
      <c r="A14" s="31" t="s">
        <v>19</v>
      </c>
      <c r="B14" s="33"/>
      <c r="C14" s="33"/>
      <c r="D14" s="32" t="s">
        <v>20</v>
      </c>
      <c r="E14" s="28"/>
      <c r="F14" s="28"/>
    </row>
    <row r="15" spans="1:6" ht="25.5">
      <c r="A15" s="31" t="s">
        <v>21</v>
      </c>
      <c r="B15" s="33"/>
      <c r="C15" s="33"/>
      <c r="D15" s="34" t="s">
        <v>22</v>
      </c>
      <c r="E15" s="28"/>
      <c r="F15" s="28"/>
    </row>
    <row r="16" spans="1:6">
      <c r="A16" s="31" t="s">
        <v>23</v>
      </c>
      <c r="B16" s="33"/>
      <c r="C16" s="33"/>
      <c r="D16" s="32" t="s">
        <v>24</v>
      </c>
      <c r="E16" s="28">
        <v>2305447.59</v>
      </c>
      <c r="F16" s="28">
        <v>2129901.21</v>
      </c>
    </row>
    <row r="17" spans="1:6">
      <c r="A17" s="27" t="s">
        <v>25</v>
      </c>
      <c r="B17" s="28">
        <v>12346261.17</v>
      </c>
      <c r="C17" s="29">
        <v>29508428.199999999</v>
      </c>
      <c r="D17" s="32" t="s">
        <v>26</v>
      </c>
      <c r="E17" s="28"/>
      <c r="F17" s="28"/>
    </row>
    <row r="18" spans="1:6">
      <c r="A18" s="31" t="s">
        <v>27</v>
      </c>
      <c r="B18" s="33"/>
      <c r="C18" s="28"/>
      <c r="D18" s="32" t="s">
        <v>28</v>
      </c>
      <c r="E18" s="28">
        <v>2863739.93</v>
      </c>
      <c r="F18" s="28">
        <v>4244158.33</v>
      </c>
    </row>
    <row r="19" spans="1:6">
      <c r="A19" s="31" t="s">
        <v>29</v>
      </c>
      <c r="B19" s="28">
        <v>9848420.5399999991</v>
      </c>
      <c r="C19" s="28">
        <v>28635211.109999999</v>
      </c>
      <c r="D19" s="30" t="s">
        <v>30</v>
      </c>
      <c r="E19" s="28">
        <v>0</v>
      </c>
      <c r="F19" s="33">
        <v>0</v>
      </c>
    </row>
    <row r="20" spans="1:6">
      <c r="A20" s="31" t="s">
        <v>31</v>
      </c>
      <c r="B20" s="28">
        <v>291752.81</v>
      </c>
      <c r="C20" s="28">
        <v>270391.8</v>
      </c>
      <c r="D20" s="32" t="s">
        <v>32</v>
      </c>
      <c r="E20" s="28">
        <v>0</v>
      </c>
      <c r="F20" s="28">
        <v>0</v>
      </c>
    </row>
    <row r="21" spans="1:6">
      <c r="A21" s="31" t="s">
        <v>33</v>
      </c>
      <c r="B21" s="28"/>
      <c r="C21" s="28"/>
      <c r="D21" s="34" t="s">
        <v>34</v>
      </c>
      <c r="E21" s="28">
        <v>0</v>
      </c>
      <c r="F21" s="28">
        <v>0</v>
      </c>
    </row>
    <row r="22" spans="1:6">
      <c r="A22" s="31" t="s">
        <v>35</v>
      </c>
      <c r="B22" s="28">
        <v>50000</v>
      </c>
      <c r="C22" s="28">
        <v>50000</v>
      </c>
      <c r="D22" s="32" t="s">
        <v>36</v>
      </c>
      <c r="E22" s="28">
        <v>0</v>
      </c>
      <c r="F22" s="28">
        <v>0</v>
      </c>
    </row>
    <row r="23" spans="1:6">
      <c r="A23" s="31" t="s">
        <v>37</v>
      </c>
      <c r="B23" s="28"/>
      <c r="C23" s="28"/>
      <c r="D23" s="30" t="s">
        <v>38</v>
      </c>
      <c r="E23" s="28">
        <v>0.2</v>
      </c>
      <c r="F23" s="28">
        <v>180790</v>
      </c>
    </row>
    <row r="24" spans="1:6">
      <c r="A24" s="31" t="s">
        <v>39</v>
      </c>
      <c r="B24" s="28">
        <v>2156087.8199999998</v>
      </c>
      <c r="C24" s="28">
        <v>552825.29</v>
      </c>
      <c r="D24" s="32" t="s">
        <v>40</v>
      </c>
      <c r="E24" s="28">
        <v>0.2</v>
      </c>
      <c r="F24" s="28">
        <v>180790</v>
      </c>
    </row>
    <row r="25" spans="1:6">
      <c r="A25" s="27" t="s">
        <v>41</v>
      </c>
      <c r="B25" s="28">
        <v>6056989.3099999996</v>
      </c>
      <c r="C25" s="28">
        <v>6264107.3399999999</v>
      </c>
      <c r="D25" s="32" t="s">
        <v>42</v>
      </c>
      <c r="E25" s="28">
        <v>0</v>
      </c>
      <c r="F25" s="28">
        <v>0</v>
      </c>
    </row>
    <row r="26" spans="1:6" ht="25.5">
      <c r="A26" s="35" t="s">
        <v>43</v>
      </c>
      <c r="B26" s="28">
        <v>717500</v>
      </c>
      <c r="C26" s="28">
        <v>1810614.38</v>
      </c>
      <c r="D26" s="30" t="s">
        <v>44</v>
      </c>
      <c r="E26" s="28">
        <v>0</v>
      </c>
      <c r="F26" s="28">
        <v>0</v>
      </c>
    </row>
    <row r="27" spans="1:6" ht="25.5">
      <c r="A27" s="35" t="s">
        <v>45</v>
      </c>
      <c r="B27" s="28">
        <v>0</v>
      </c>
      <c r="C27" s="28">
        <v>0</v>
      </c>
      <c r="D27" s="30" t="s">
        <v>46</v>
      </c>
      <c r="E27" s="28">
        <v>0</v>
      </c>
      <c r="F27" s="33">
        <v>0</v>
      </c>
    </row>
    <row r="28" spans="1:6">
      <c r="A28" s="35" t="s">
        <v>47</v>
      </c>
      <c r="B28" s="28"/>
      <c r="C28" s="28"/>
      <c r="D28" s="32" t="s">
        <v>48</v>
      </c>
      <c r="E28" s="28">
        <v>0</v>
      </c>
      <c r="F28" s="33">
        <v>0</v>
      </c>
    </row>
    <row r="29" spans="1:6">
      <c r="A29" s="31" t="s">
        <v>49</v>
      </c>
      <c r="B29" s="28">
        <v>5339489.3099999996</v>
      </c>
      <c r="C29" s="28">
        <v>4453492.96</v>
      </c>
      <c r="D29" s="32" t="s">
        <v>50</v>
      </c>
      <c r="E29" s="28">
        <v>0</v>
      </c>
      <c r="F29" s="33">
        <v>0</v>
      </c>
    </row>
    <row r="30" spans="1:6">
      <c r="A30" s="31" t="s">
        <v>51</v>
      </c>
      <c r="B30" s="28"/>
      <c r="C30" s="28"/>
      <c r="D30" s="32" t="s">
        <v>52</v>
      </c>
      <c r="E30" s="28">
        <v>0</v>
      </c>
      <c r="F30" s="33">
        <v>0</v>
      </c>
    </row>
    <row r="31" spans="1:6" ht="25.5">
      <c r="A31" s="27" t="s">
        <v>53</v>
      </c>
      <c r="B31" s="28">
        <v>0</v>
      </c>
      <c r="C31" s="28">
        <v>0</v>
      </c>
      <c r="D31" s="34" t="s">
        <v>54</v>
      </c>
      <c r="E31" s="28">
        <v>0</v>
      </c>
      <c r="F31" s="33">
        <v>0</v>
      </c>
    </row>
    <row r="32" spans="1:6">
      <c r="A32" s="31" t="s">
        <v>55</v>
      </c>
      <c r="B32" s="28">
        <v>0</v>
      </c>
      <c r="C32" s="28">
        <v>0</v>
      </c>
      <c r="D32" s="32" t="s">
        <v>56</v>
      </c>
      <c r="E32" s="28"/>
      <c r="F32" s="33"/>
    </row>
    <row r="33" spans="1:6">
      <c r="A33" s="31" t="s">
        <v>57</v>
      </c>
      <c r="B33" s="28"/>
      <c r="C33" s="33"/>
      <c r="D33" s="32" t="s">
        <v>58</v>
      </c>
      <c r="E33" s="28"/>
      <c r="F33" s="33"/>
    </row>
    <row r="34" spans="1:6">
      <c r="A34" s="31" t="s">
        <v>59</v>
      </c>
      <c r="B34" s="28"/>
      <c r="C34" s="33"/>
      <c r="D34" s="32" t="s">
        <v>60</v>
      </c>
      <c r="E34" s="28"/>
      <c r="F34" s="33"/>
    </row>
    <row r="35" spans="1:6">
      <c r="A35" s="35" t="s">
        <v>61</v>
      </c>
      <c r="B35" s="28"/>
      <c r="C35" s="33"/>
      <c r="D35" s="34" t="s">
        <v>62</v>
      </c>
      <c r="E35" s="28"/>
      <c r="F35" s="33"/>
    </row>
    <row r="36" spans="1:6">
      <c r="A36" s="31" t="s">
        <v>63</v>
      </c>
      <c r="B36" s="28"/>
      <c r="C36" s="33"/>
      <c r="D36" s="34" t="s">
        <v>64</v>
      </c>
      <c r="E36" s="28"/>
      <c r="F36" s="33"/>
    </row>
    <row r="37" spans="1:6">
      <c r="A37" s="27" t="s">
        <v>65</v>
      </c>
      <c r="B37" s="28">
        <v>8409205.7599999998</v>
      </c>
      <c r="C37" s="29">
        <v>8177558</v>
      </c>
      <c r="D37" s="32" t="s">
        <v>66</v>
      </c>
      <c r="E37" s="28"/>
      <c r="F37" s="33"/>
    </row>
    <row r="38" spans="1:6">
      <c r="A38" s="27" t="s">
        <v>67</v>
      </c>
      <c r="B38" s="28">
        <v>0</v>
      </c>
      <c r="C38" s="33">
        <v>0</v>
      </c>
      <c r="D38" s="30" t="s">
        <v>68</v>
      </c>
      <c r="E38" s="29">
        <v>6873854.1399999997</v>
      </c>
      <c r="F38" s="29">
        <v>7015919.5899999999</v>
      </c>
    </row>
    <row r="39" spans="1:6" ht="25.5">
      <c r="A39" s="35" t="s">
        <v>69</v>
      </c>
      <c r="B39" s="28">
        <v>0</v>
      </c>
      <c r="C39" s="33">
        <v>0</v>
      </c>
      <c r="D39" s="32" t="s">
        <v>70</v>
      </c>
      <c r="E39" s="28">
        <v>0</v>
      </c>
      <c r="F39" s="28">
        <v>0</v>
      </c>
    </row>
    <row r="40" spans="1:6">
      <c r="A40" s="31" t="s">
        <v>71</v>
      </c>
      <c r="B40" s="28">
        <v>0</v>
      </c>
      <c r="C40" s="33">
        <v>0</v>
      </c>
      <c r="D40" s="32" t="s">
        <v>72</v>
      </c>
      <c r="E40" s="28">
        <v>0</v>
      </c>
      <c r="F40" s="28">
        <v>0</v>
      </c>
    </row>
    <row r="41" spans="1:6">
      <c r="A41" s="27" t="s">
        <v>73</v>
      </c>
      <c r="B41" s="28">
        <v>0</v>
      </c>
      <c r="C41" s="33">
        <v>0</v>
      </c>
      <c r="D41" s="32" t="s">
        <v>74</v>
      </c>
      <c r="E41" s="28">
        <v>6873854.1399999997</v>
      </c>
      <c r="F41" s="28">
        <v>7015919.5899999999</v>
      </c>
    </row>
    <row r="42" spans="1:6">
      <c r="A42" s="31" t="s">
        <v>75</v>
      </c>
      <c r="B42" s="28"/>
      <c r="C42" s="33"/>
      <c r="D42" s="30" t="s">
        <v>76</v>
      </c>
      <c r="E42" s="28">
        <v>0</v>
      </c>
      <c r="F42" s="28">
        <v>0</v>
      </c>
    </row>
    <row r="43" spans="1:6">
      <c r="A43" s="31" t="s">
        <v>77</v>
      </c>
      <c r="B43" s="28"/>
      <c r="C43" s="33"/>
      <c r="D43" s="32" t="s">
        <v>78</v>
      </c>
      <c r="E43" s="28">
        <v>0</v>
      </c>
      <c r="F43" s="28">
        <v>0</v>
      </c>
    </row>
    <row r="44" spans="1:6">
      <c r="A44" s="35" t="s">
        <v>79</v>
      </c>
      <c r="B44" s="28"/>
      <c r="C44" s="33"/>
      <c r="D44" s="32" t="s">
        <v>80</v>
      </c>
      <c r="E44" s="28">
        <v>0</v>
      </c>
      <c r="F44" s="28">
        <v>0</v>
      </c>
    </row>
    <row r="45" spans="1:6">
      <c r="A45" s="31" t="s">
        <v>81</v>
      </c>
      <c r="B45" s="28"/>
      <c r="C45" s="33"/>
      <c r="D45" s="32" t="s">
        <v>82</v>
      </c>
      <c r="E45" s="28">
        <v>0</v>
      </c>
      <c r="F45" s="28">
        <v>0</v>
      </c>
    </row>
    <row r="46" spans="1:6">
      <c r="A46" s="25"/>
      <c r="B46" s="25"/>
      <c r="C46" s="25"/>
      <c r="D46" s="25"/>
      <c r="E46" s="25"/>
      <c r="F46" s="25"/>
    </row>
    <row r="47" spans="1:6">
      <c r="A47" s="36" t="s">
        <v>83</v>
      </c>
      <c r="B47" s="37">
        <f>B9+B17+B25+B31+B37+B38+B41</f>
        <v>152043703.84999999</v>
      </c>
      <c r="C47" s="37">
        <f>C9+C17+C25+C31+C37+C38+C41</f>
        <v>176925589.58000001</v>
      </c>
      <c r="D47" s="26" t="s">
        <v>84</v>
      </c>
      <c r="E47" s="37">
        <f>E9+E19+E23+E26+E27+E31+E38+E42</f>
        <v>18950751.789999999</v>
      </c>
      <c r="F47" s="37">
        <f>F9+F19+F23+F26+F27+F31+F38+F42</f>
        <v>17916947.16</v>
      </c>
    </row>
    <row r="48" spans="1:6">
      <c r="A48" s="25"/>
      <c r="B48" s="25"/>
      <c r="C48" s="25"/>
      <c r="D48" s="25"/>
      <c r="E48" s="25"/>
      <c r="F48" s="25"/>
    </row>
    <row r="49" spans="1:6">
      <c r="A49" s="24" t="s">
        <v>85</v>
      </c>
      <c r="B49" s="25"/>
      <c r="C49" s="25"/>
      <c r="D49" s="26" t="s">
        <v>86</v>
      </c>
      <c r="E49" s="25"/>
      <c r="F49" s="25"/>
    </row>
    <row r="50" spans="1:6">
      <c r="A50" s="27" t="s">
        <v>87</v>
      </c>
      <c r="B50" s="28">
        <v>0</v>
      </c>
      <c r="C50" s="28">
        <v>0</v>
      </c>
      <c r="D50" s="30" t="s">
        <v>88</v>
      </c>
      <c r="E50" s="33">
        <v>0</v>
      </c>
      <c r="F50" s="28">
        <v>0</v>
      </c>
    </row>
    <row r="51" spans="1:6">
      <c r="A51" s="27" t="s">
        <v>89</v>
      </c>
      <c r="B51" s="28">
        <v>21220794.890000001</v>
      </c>
      <c r="C51" s="28">
        <v>24032867.969999999</v>
      </c>
      <c r="D51" s="30" t="s">
        <v>90</v>
      </c>
      <c r="E51" s="33">
        <v>0</v>
      </c>
      <c r="F51" s="28">
        <v>0</v>
      </c>
    </row>
    <row r="52" spans="1:6">
      <c r="A52" s="27" t="s">
        <v>91</v>
      </c>
      <c r="B52" s="28">
        <v>372663008.94</v>
      </c>
      <c r="C52" s="28">
        <v>391060258.01999998</v>
      </c>
      <c r="D52" s="30" t="s">
        <v>92</v>
      </c>
      <c r="E52" s="29">
        <v>9703193.0099999998</v>
      </c>
      <c r="F52" s="28">
        <v>19525864.670000002</v>
      </c>
    </row>
    <row r="53" spans="1:6">
      <c r="A53" s="27" t="s">
        <v>93</v>
      </c>
      <c r="B53" s="28">
        <v>106691332.48999999</v>
      </c>
      <c r="C53" s="28">
        <v>95606316.930000007</v>
      </c>
      <c r="D53" s="30" t="s">
        <v>94</v>
      </c>
      <c r="E53" s="33">
        <v>0</v>
      </c>
      <c r="F53" s="28">
        <v>0</v>
      </c>
    </row>
    <row r="54" spans="1:6">
      <c r="A54" s="27" t="s">
        <v>95</v>
      </c>
      <c r="B54" s="28">
        <v>4071570.12</v>
      </c>
      <c r="C54" s="28">
        <v>3052944.38</v>
      </c>
      <c r="D54" s="34" t="s">
        <v>96</v>
      </c>
      <c r="E54" s="33">
        <v>0</v>
      </c>
      <c r="F54" s="28">
        <v>0</v>
      </c>
    </row>
    <row r="55" spans="1:6">
      <c r="A55" s="27" t="s">
        <v>97</v>
      </c>
      <c r="B55" s="28">
        <v>-167830483.41</v>
      </c>
      <c r="C55" s="28">
        <v>-144386285.21000001</v>
      </c>
      <c r="D55" s="38" t="s">
        <v>98</v>
      </c>
      <c r="E55" s="33">
        <v>0</v>
      </c>
      <c r="F55" s="28">
        <v>0</v>
      </c>
    </row>
    <row r="56" spans="1:6">
      <c r="A56" s="27" t="s">
        <v>99</v>
      </c>
      <c r="B56" s="28">
        <v>332102.45</v>
      </c>
      <c r="C56" s="28">
        <v>1917213.06</v>
      </c>
      <c r="D56" s="25"/>
      <c r="E56" s="25"/>
      <c r="F56" s="25"/>
    </row>
    <row r="57" spans="1:6">
      <c r="A57" s="27" t="s">
        <v>100</v>
      </c>
      <c r="B57" s="28">
        <v>0</v>
      </c>
      <c r="C57" s="28">
        <v>0</v>
      </c>
      <c r="D57" s="26" t="s">
        <v>101</v>
      </c>
      <c r="E57" s="37">
        <f>SUM(E50:E55)</f>
        <v>9703193.0099999998</v>
      </c>
      <c r="F57" s="37">
        <f>SUM(F50:F55)</f>
        <v>19525864.670000002</v>
      </c>
    </row>
    <row r="58" spans="1:6">
      <c r="A58" s="27" t="s">
        <v>102</v>
      </c>
      <c r="B58" s="28">
        <v>0</v>
      </c>
      <c r="C58" s="28">
        <v>0</v>
      </c>
      <c r="D58" s="25"/>
      <c r="E58" s="25"/>
      <c r="F58" s="25"/>
    </row>
    <row r="59" spans="1:6">
      <c r="A59" s="25"/>
      <c r="B59" s="25"/>
      <c r="C59" s="25"/>
      <c r="D59" s="26" t="s">
        <v>103</v>
      </c>
      <c r="E59" s="37">
        <f>E47+E57</f>
        <v>28653944.799999997</v>
      </c>
      <c r="F59" s="37">
        <f>F47+F57</f>
        <v>37442811.829999998</v>
      </c>
    </row>
    <row r="60" spans="1:6">
      <c r="A60" s="36" t="s">
        <v>104</v>
      </c>
      <c r="B60" s="39">
        <f>SUM(B50:B58)</f>
        <v>337148325.47999996</v>
      </c>
      <c r="C60" s="39">
        <f>SUM(C50:C58)</f>
        <v>371283315.15000004</v>
      </c>
      <c r="D60" s="25"/>
      <c r="E60" s="25"/>
      <c r="F60" s="25"/>
    </row>
    <row r="61" spans="1:6">
      <c r="A61" s="25"/>
      <c r="B61" s="25"/>
      <c r="C61" s="25"/>
      <c r="D61" s="40" t="s">
        <v>105</v>
      </c>
      <c r="E61" s="25"/>
      <c r="F61" s="25"/>
    </row>
    <row r="62" spans="1:6">
      <c r="A62" s="36" t="s">
        <v>106</v>
      </c>
      <c r="B62" s="37">
        <f>SUM(B47+B60)</f>
        <v>489192029.32999992</v>
      </c>
      <c r="C62" s="37">
        <f>SUM(C47+C60)</f>
        <v>548208904.73000002</v>
      </c>
      <c r="D62" s="25"/>
      <c r="E62" s="25"/>
      <c r="F62" s="25"/>
    </row>
    <row r="63" spans="1:6">
      <c r="A63" s="25"/>
      <c r="B63" s="25"/>
      <c r="C63" s="25"/>
      <c r="D63" s="41" t="s">
        <v>107</v>
      </c>
      <c r="E63" s="29">
        <v>241847860.28</v>
      </c>
      <c r="F63" s="29">
        <v>241671631.34</v>
      </c>
    </row>
    <row r="64" spans="1:6">
      <c r="A64" s="25"/>
      <c r="B64" s="25"/>
      <c r="C64" s="25"/>
      <c r="D64" s="30" t="s">
        <v>108</v>
      </c>
      <c r="E64" s="28">
        <v>241079661.87</v>
      </c>
      <c r="F64" s="28">
        <v>241079661.87</v>
      </c>
    </row>
    <row r="65" spans="1:6">
      <c r="A65" s="25"/>
      <c r="B65" s="25"/>
      <c r="C65" s="25"/>
      <c r="D65" s="38" t="s">
        <v>109</v>
      </c>
      <c r="E65" s="28">
        <v>768198.41</v>
      </c>
      <c r="F65" s="28">
        <v>591969.47</v>
      </c>
    </row>
    <row r="66" spans="1:6">
      <c r="A66" s="25"/>
      <c r="B66" s="25"/>
      <c r="C66" s="25"/>
      <c r="D66" s="30" t="s">
        <v>110</v>
      </c>
      <c r="E66" s="28">
        <v>0</v>
      </c>
      <c r="F66" s="28">
        <v>0</v>
      </c>
    </row>
    <row r="67" spans="1:6">
      <c r="A67" s="25"/>
      <c r="B67" s="25"/>
      <c r="C67" s="25"/>
      <c r="D67" s="25"/>
      <c r="E67" s="25"/>
      <c r="F67" s="25"/>
    </row>
    <row r="68" spans="1:6">
      <c r="A68" s="25"/>
      <c r="B68" s="25"/>
      <c r="C68" s="25"/>
      <c r="D68" s="41" t="s">
        <v>111</v>
      </c>
      <c r="E68" s="29">
        <v>218690224.25</v>
      </c>
      <c r="F68" s="29">
        <v>269094461.56</v>
      </c>
    </row>
    <row r="69" spans="1:6">
      <c r="A69" s="42"/>
      <c r="B69" s="25"/>
      <c r="C69" s="25"/>
      <c r="D69" s="30" t="s">
        <v>112</v>
      </c>
      <c r="E69" s="28">
        <v>-10242505.6</v>
      </c>
      <c r="F69" s="28">
        <v>29541277.48</v>
      </c>
    </row>
    <row r="70" spans="1:6">
      <c r="A70" s="42"/>
      <c r="B70" s="25"/>
      <c r="C70" s="25"/>
      <c r="D70" s="30" t="s">
        <v>113</v>
      </c>
      <c r="E70" s="28">
        <v>228927255.84999999</v>
      </c>
      <c r="F70" s="28">
        <v>239553184.08000001</v>
      </c>
    </row>
    <row r="71" spans="1:6">
      <c r="A71" s="42"/>
      <c r="B71" s="25"/>
      <c r="C71" s="25"/>
      <c r="D71" s="30" t="s">
        <v>114</v>
      </c>
      <c r="E71" s="28">
        <v>5474</v>
      </c>
      <c r="F71" s="28">
        <v>0</v>
      </c>
    </row>
    <row r="72" spans="1:6">
      <c r="A72" s="42"/>
      <c r="B72" s="25"/>
      <c r="C72" s="25"/>
      <c r="D72" s="30" t="s">
        <v>115</v>
      </c>
      <c r="E72" s="28">
        <v>0</v>
      </c>
      <c r="F72" s="28">
        <v>0</v>
      </c>
    </row>
    <row r="73" spans="1:6">
      <c r="A73" s="42"/>
      <c r="B73" s="25"/>
      <c r="C73" s="25"/>
      <c r="D73" s="30" t="s">
        <v>116</v>
      </c>
      <c r="E73" s="28">
        <v>0</v>
      </c>
      <c r="F73" s="28">
        <v>0</v>
      </c>
    </row>
    <row r="74" spans="1:6">
      <c r="A74" s="42"/>
      <c r="B74" s="25"/>
      <c r="C74" s="25"/>
      <c r="D74" s="25"/>
      <c r="E74" s="25"/>
      <c r="F74" s="25"/>
    </row>
    <row r="75" spans="1:6" ht="25.5">
      <c r="A75" s="42"/>
      <c r="B75" s="25"/>
      <c r="C75" s="25"/>
      <c r="D75" s="34" t="s">
        <v>117</v>
      </c>
      <c r="E75" s="33">
        <f>E76+E77</f>
        <v>0</v>
      </c>
      <c r="F75" s="33">
        <f>F76+F77</f>
        <v>0</v>
      </c>
    </row>
    <row r="76" spans="1:6">
      <c r="A76" s="42"/>
      <c r="B76" s="25"/>
      <c r="C76" s="25"/>
      <c r="D76" s="30" t="s">
        <v>118</v>
      </c>
      <c r="E76" s="33">
        <v>0</v>
      </c>
      <c r="F76" s="33">
        <v>0</v>
      </c>
    </row>
    <row r="77" spans="1:6">
      <c r="A77" s="42"/>
      <c r="B77" s="25"/>
      <c r="C77" s="25"/>
      <c r="D77" s="30" t="s">
        <v>119</v>
      </c>
      <c r="E77" s="33">
        <v>0</v>
      </c>
      <c r="F77" s="33">
        <v>0</v>
      </c>
    </row>
    <row r="78" spans="1:6">
      <c r="A78" s="42"/>
      <c r="B78" s="25"/>
      <c r="C78" s="25"/>
      <c r="D78" s="25"/>
      <c r="E78" s="25"/>
      <c r="F78" s="25"/>
    </row>
    <row r="79" spans="1:6">
      <c r="A79" s="42"/>
      <c r="B79" s="25"/>
      <c r="C79" s="25"/>
      <c r="D79" s="26" t="s">
        <v>120</v>
      </c>
      <c r="E79" s="37">
        <f>E63+E68+E75</f>
        <v>460538084.52999997</v>
      </c>
      <c r="F79" s="37">
        <f>F63+F68+F75</f>
        <v>510766092.89999998</v>
      </c>
    </row>
    <row r="80" spans="1:6">
      <c r="A80" s="42"/>
      <c r="B80" s="25"/>
      <c r="C80" s="25"/>
      <c r="D80" s="25"/>
      <c r="E80" s="25"/>
      <c r="F80" s="25"/>
    </row>
    <row r="81" spans="1:6">
      <c r="A81" s="42"/>
      <c r="B81" s="25"/>
      <c r="C81" s="25"/>
      <c r="D81" s="26" t="s">
        <v>121</v>
      </c>
      <c r="E81" s="37">
        <f>E59+E79</f>
        <v>489192029.32999998</v>
      </c>
      <c r="F81" s="37">
        <f>F59+F79</f>
        <v>548208904.73000002</v>
      </c>
    </row>
    <row r="82" spans="1:6">
      <c r="A82" s="43"/>
      <c r="B82" s="44"/>
      <c r="C82" s="44"/>
      <c r="D82" s="44"/>
      <c r="E82" s="44"/>
      <c r="F82" s="44"/>
    </row>
  </sheetData>
  <mergeCells count="5">
    <mergeCell ref="A1:F1"/>
    <mergeCell ref="A2:F2"/>
    <mergeCell ref="A3:F3"/>
    <mergeCell ref="A4:F4"/>
    <mergeCell ref="A5:F5"/>
  </mergeCells>
  <dataValidations count="3">
    <dataValidation type="decimal" allowBlank="1" showInputMessage="1" showErrorMessage="1" sqref="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formula1>-1.79769313486231E+100</formula1>
      <formula2>1.79769313486231E+100</formula2>
    </dataValidation>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ataValidations>
  <pageMargins left="0.70866141732283472" right="0.70866141732283472" top="0.74803149606299213" bottom="0.74803149606299213"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facturas-cmapas</dc:creator>
  <cp:lastModifiedBy>facturas-cmapas</cp:lastModifiedBy>
  <cp:lastPrinted>2019-11-05T17:36:48Z</cp:lastPrinted>
  <dcterms:created xsi:type="dcterms:W3CDTF">2019-11-05T16:40:16Z</dcterms:created>
  <dcterms:modified xsi:type="dcterms:W3CDTF">2019-11-05T17:39:24Z</dcterms:modified>
</cp:coreProperties>
</file>