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bookViews>
  <sheets>
    <sheet name="Hoja1" sheetId="1" r:id="rId1"/>
    <sheet name="Hoja2" sheetId="2" r:id="rId2"/>
    <sheet name="Hoja3" sheetId="3" r:id="rId3"/>
  </sheets>
  <externalReferences>
    <externalReference r:id="rId4"/>
  </externalReferences>
  <definedNames>
    <definedName name="DEUDA_CONT_FIN_01">Hoja1!$B$26</definedName>
    <definedName name="DEUDA_CONT_FIN_02">Hoja1!$C$26</definedName>
    <definedName name="DEUDA_CONT_FIN_03">Hoja1!$D$26</definedName>
    <definedName name="DEUDA_CONT_FIN_04">Hoja1!$E$26</definedName>
    <definedName name="DEUDA_CONT_FIN_05">Hoja1!$F$26</definedName>
    <definedName name="DEUDA_CONT_FIN_06">Hoja1!$G$26</definedName>
    <definedName name="DEUDA_CONT_FIN_07">Hoja1!$H$26</definedName>
    <definedName name="ENTE_PUBLICO_A">'[1]Info General'!$C$7</definedName>
    <definedName name="OB_CORTO_PLAZO_FIN_01">Hoja1!$B$45</definedName>
    <definedName name="OB_CORTO_PLAZO_FIN_02">Hoja1!$C$45</definedName>
    <definedName name="OB_CORTO_PLAZO_FIN_03">Hoja1!$D$45</definedName>
    <definedName name="OB_CORTO_PLAZO_FIN_04">Hoja1!$E$45</definedName>
    <definedName name="OB_CORTO_PLAZO_FIN_05">Hoja1!$F$45</definedName>
    <definedName name="PERIODO_INFORME">'[1]Info General'!$C$14</definedName>
    <definedName name="ULTIMO_SALDO">'[1]Info General'!$F$20</definedName>
    <definedName name="VALOR_INS_BCC_FIN_01">Hoja1!$B$31</definedName>
    <definedName name="VALOR_INS_BCC_FIN_02">Hoja1!$C$31</definedName>
    <definedName name="VALOR_INS_BCC_FIN_03">Hoja1!$D$31</definedName>
    <definedName name="VALOR_INS_BCC_FIN_04">Hoja1!$E$31</definedName>
    <definedName name="VALOR_INS_BCC_FIN_05">Hoja1!$F$31</definedName>
    <definedName name="VALOR_INS_BCC_FIN_06">Hoja1!$G$31</definedName>
    <definedName name="VALOR_INS_BCC_FIN_07">Hoja1!$H$31</definedName>
  </definedNames>
  <calcPr calcId="124519"/>
</workbook>
</file>

<file path=xl/calcChain.xml><?xml version="1.0" encoding="utf-8"?>
<calcChain xmlns="http://schemas.openxmlformats.org/spreadsheetml/2006/main">
  <c r="F41" i="1"/>
  <c r="E41"/>
  <c r="D41"/>
  <c r="C41"/>
  <c r="B41"/>
  <c r="H27"/>
  <c r="G27"/>
  <c r="F27"/>
  <c r="E27"/>
  <c r="D27"/>
  <c r="C27"/>
  <c r="B27"/>
  <c r="H22"/>
  <c r="G22"/>
  <c r="F22"/>
  <c r="E22"/>
  <c r="D22"/>
  <c r="C22"/>
  <c r="B22"/>
  <c r="H13"/>
  <c r="G13"/>
  <c r="G8" s="1"/>
  <c r="G20" s="1"/>
  <c r="F13"/>
  <c r="E13"/>
  <c r="D13"/>
  <c r="C13"/>
  <c r="C8" s="1"/>
  <c r="C20" s="1"/>
  <c r="B13"/>
  <c r="H9"/>
  <c r="G9"/>
  <c r="F9"/>
  <c r="F8" s="1"/>
  <c r="F20" s="1"/>
  <c r="E9"/>
  <c r="D9"/>
  <c r="C9"/>
  <c r="B9"/>
  <c r="B8" s="1"/>
  <c r="B6"/>
  <c r="A4"/>
  <c r="A2"/>
  <c r="D8" l="1"/>
  <c r="D20" s="1"/>
  <c r="H8"/>
  <c r="H20" s="1"/>
  <c r="E8"/>
  <c r="E20" s="1"/>
</calcChain>
</file>

<file path=xl/sharedStrings.xml><?xml version="1.0" encoding="utf-8"?>
<sst xmlns="http://schemas.openxmlformats.org/spreadsheetml/2006/main" count="43" uniqueCount="41">
  <si>
    <t>Formato 2 Informe Analítico de la Deuda Pública y Otros Pasivos - LDF</t>
  </si>
  <si>
    <t>Informe Analítico de la Deuda Pública y Otros Pasivos - LDF</t>
  </si>
  <si>
    <t>(PESOS)</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</si>
  <si>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</si>
  <si>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</si>
  <si>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</si>
  <si>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</si>
  <si>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</si>
  <si>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</si>
  <si>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</si>
  <si>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</si>
  <si>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</si>
  <si>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</si>
  <si>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</si>
  <si>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</si>
  <si>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</si>
  <si>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</si>
  <si>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</si>
  <si>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</si>
  <si>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</si>
  <si>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</si>
  <si>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</si>
  <si>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</si>
  <si>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</si>
  <si>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t>
  </si>
  <si>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</si>
  <si>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</si>
  <si>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</si>
  <si>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</si>
  <si>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</si>
  <si>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</si>
  <si>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</si>
  <si>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</si>
  <si>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</si>
  <si>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</si>
  <si>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</si>
  <si>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</si>
  <si>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</si>
  <si>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1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2  Se refiere al valor del Bono Cupón Cero que respalda el pago de los créditos asociados al mismo (Activo).</t>
  </si>
  <si>
    <r>
      <t xml:space="preserve">4. Deuda Contingente </t>
    </r>
    <r>
      <rPr>
        <vertAlign val="superscript"/>
        <sz val="10"/>
        <color indexed="8"/>
        <rFont val="Calibri"/>
        <family val="2"/>
      </rPr>
      <t>1</t>
    </r>
    <r>
      <rPr>
        <sz val="10"/>
        <color indexed="8"/>
        <rFont val="Calibri"/>
        <family val="2"/>
      </rPr>
      <t xml:space="preserve"> (Informativo)</t>
    </r>
  </si>
  <si>
    <r>
      <t xml:space="preserve">5. Valor de Instrumentos Bono Cupón Cero </t>
    </r>
    <r>
      <rPr>
        <vertAlign val="superscript"/>
        <sz val="10"/>
        <color indexed="8"/>
        <rFont val="Calibri"/>
        <family val="2"/>
      </rPr>
      <t>2</t>
    </r>
    <r>
      <rPr>
        <sz val="10"/>
        <color indexed="8"/>
        <rFont val="Calibri"/>
        <family val="2"/>
      </rPr>
      <t xml:space="preserve"> (Informativo)</t>
    </r>
  </si>
</sst>
</file>

<file path=xl/styles.xml><?xml version="1.0" encoding="utf-8"?>
<styleSheet xmlns="http://schemas.openxmlformats.org/spreadsheetml/2006/main">
  <fonts count="8">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vertAlign val="superscript"/>
      <sz val="10"/>
      <color indexed="8"/>
      <name val="Calibri"/>
      <family val="2"/>
    </font>
    <font>
      <sz val="10"/>
      <color indexed="8"/>
      <name val="Calibri"/>
      <family val="2"/>
    </font>
    <font>
      <sz val="10"/>
      <color theme="0"/>
      <name val="Calibri"/>
      <family val="2"/>
      <scheme val="minor"/>
    </font>
  </fonts>
  <fills count="3">
    <fill>
      <patternFill patternType="none"/>
    </fill>
    <fill>
      <patternFill patternType="gray125"/>
    </fill>
    <fill>
      <patternFill patternType="solid">
        <fgColor theme="2" tint="-9.9978637043366805E-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0">
    <xf numFmtId="0" fontId="0" fillId="0" borderId="0" xfId="0"/>
    <xf numFmtId="0" fontId="2" fillId="0" borderId="1" xfId="0" applyFont="1" applyBorder="1" applyAlignment="1">
      <alignment horizontal="left" vertical="center"/>
    </xf>
    <xf numFmtId="0" fontId="3" fillId="0" borderId="0" xfId="0" applyFont="1" applyAlignment="1">
      <alignmen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lignment horizontal="center" vertical="center" wrapText="1"/>
    </xf>
    <xf numFmtId="0" fontId="3" fillId="0" borderId="0" xfId="0" applyFont="1" applyAlignment="1">
      <alignment wrapText="1"/>
    </xf>
    <xf numFmtId="0" fontId="3" fillId="0" borderId="11" xfId="0" applyFont="1" applyFill="1" applyBorder="1"/>
    <xf numFmtId="0" fontId="2" fillId="0" borderId="5" xfId="0" applyFont="1" applyFill="1" applyBorder="1" applyAlignment="1">
      <alignment horizontal="left" vertical="center" indent="3"/>
    </xf>
    <xf numFmtId="0" fontId="2" fillId="0" borderId="11" xfId="0" applyFont="1" applyFill="1" applyBorder="1" applyAlignment="1" applyProtection="1">
      <alignment vertical="center"/>
      <protection locked="0"/>
    </xf>
    <xf numFmtId="0" fontId="3" fillId="0" borderId="5" xfId="0" applyFont="1" applyFill="1" applyBorder="1" applyAlignment="1">
      <alignment horizontal="left" vertical="center" indent="5"/>
    </xf>
    <xf numFmtId="0" fontId="3" fillId="0" borderId="11" xfId="0" applyFont="1" applyFill="1" applyBorder="1" applyAlignment="1" applyProtection="1">
      <alignment vertical="center"/>
      <protection locked="0"/>
    </xf>
    <xf numFmtId="0" fontId="3" fillId="0" borderId="5" xfId="0" applyFont="1" applyFill="1" applyBorder="1" applyAlignment="1">
      <alignment horizontal="left" vertical="center" indent="7"/>
    </xf>
    <xf numFmtId="4" fontId="4" fillId="0" borderId="11" xfId="1" applyNumberFormat="1" applyFont="1" applyFill="1" applyBorder="1" applyAlignment="1" applyProtection="1">
      <alignment vertical="top" wrapText="1"/>
      <protection locked="0"/>
    </xf>
    <xf numFmtId="4" fontId="3" fillId="0" borderId="11" xfId="0" applyNumberFormat="1" applyFont="1" applyFill="1" applyBorder="1" applyAlignment="1" applyProtection="1">
      <alignment vertical="center"/>
      <protection locked="0"/>
    </xf>
    <xf numFmtId="0" fontId="3" fillId="0" borderId="11" xfId="0" applyFont="1" applyFill="1" applyBorder="1" applyAlignment="1">
      <alignment vertical="center"/>
    </xf>
    <xf numFmtId="0" fontId="3" fillId="2" borderId="12" xfId="0" applyFont="1" applyFill="1" applyBorder="1"/>
    <xf numFmtId="0" fontId="3" fillId="0" borderId="11" xfId="0" applyFont="1" applyBorder="1" applyAlignment="1">
      <alignment vertical="center"/>
    </xf>
    <xf numFmtId="0" fontId="3" fillId="0" borderId="11" xfId="0" applyFont="1" applyBorder="1"/>
    <xf numFmtId="0" fontId="3" fillId="0" borderId="5" xfId="0" applyFont="1" applyFill="1" applyBorder="1" applyAlignment="1" applyProtection="1">
      <alignment horizontal="left" vertical="center" indent="5"/>
      <protection locked="0"/>
    </xf>
    <xf numFmtId="0" fontId="3" fillId="0" borderId="0" xfId="0" applyFont="1" applyProtection="1">
      <protection locked="0"/>
    </xf>
    <xf numFmtId="0" fontId="7" fillId="0" borderId="11" xfId="0" applyFont="1" applyFill="1" applyBorder="1" applyAlignment="1">
      <alignment vertical="center"/>
    </xf>
    <xf numFmtId="0" fontId="7" fillId="0" borderId="13" xfId="0" applyFont="1" applyFill="1" applyBorder="1" applyAlignment="1">
      <alignment vertical="center"/>
    </xf>
    <xf numFmtId="0" fontId="3" fillId="0" borderId="13" xfId="0" applyFont="1" applyFill="1" applyBorder="1"/>
    <xf numFmtId="0" fontId="4" fillId="0" borderId="0" xfId="0" applyFont="1" applyFill="1" applyBorder="1" applyAlignment="1">
      <alignment horizontal="justify" vertical="center" wrapText="1"/>
    </xf>
    <xf numFmtId="0" fontId="7" fillId="0" borderId="13" xfId="0" applyFont="1" applyBorder="1"/>
    <xf numFmtId="0" fontId="3" fillId="0" borderId="13" xfId="0" applyFont="1" applyBorder="1"/>
  </cellXfs>
  <cellStyles count="2">
    <cellStyle name="Normal" xfId="0" builtinId="0"/>
    <cellStyle name="Normal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1800_MSAL_AW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Comité Municipal de Agua Potable y Alcantarillado de Salamanca, Gto., Gobierno del Estado de Guanajuato</v>
          </cell>
        </row>
        <row r="7">
          <cell r="C7" t="str">
            <v>Comité Municipal de Agua Potable y Alcantarillado de Salamanca, Gto., Gobierno del Estado de Guanajuato (a)</v>
          </cell>
        </row>
        <row r="14">
          <cell r="C14" t="str">
            <v>Al 31 de diciembre de 2017 y al 31 de diciembre de 2018 (b)</v>
          </cell>
        </row>
        <row r="20">
          <cell r="F20" t="str">
            <v>Saldo al 31 de diciembre de 2017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5"/>
  <sheetViews>
    <sheetView tabSelected="1" topLeftCell="A4" workbookViewId="0">
      <selection activeCell="A10" sqref="A9:A10"/>
    </sheetView>
  </sheetViews>
  <sheetFormatPr baseColWidth="10" defaultRowHeight="12.75"/>
  <cols>
    <col min="1" max="1" width="51.28515625" style="6" bestFit="1" customWidth="1"/>
    <col min="2" max="2" width="12.28515625" style="6" bestFit="1" customWidth="1"/>
    <col min="3" max="3" width="11.28515625" style="6" bestFit="1" customWidth="1"/>
    <col min="4" max="4" width="12.28515625" style="6" bestFit="1" customWidth="1"/>
    <col min="5" max="5" width="11.140625" style="6" customWidth="1"/>
    <col min="6" max="7" width="11.28515625" style="6" bestFit="1" customWidth="1"/>
    <col min="8" max="8" width="11.140625" style="6" bestFit="1" customWidth="1"/>
    <col min="9" max="16384" width="11.42578125" style="6"/>
  </cols>
  <sheetData>
    <row r="1" spans="1:9" s="2" customFormat="1">
      <c r="A1" s="1" t="s">
        <v>0</v>
      </c>
      <c r="B1" s="1"/>
      <c r="C1" s="1"/>
      <c r="D1" s="1"/>
      <c r="E1" s="1"/>
      <c r="F1" s="1"/>
      <c r="G1" s="1"/>
      <c r="H1" s="1"/>
    </row>
    <row r="2" spans="1:9">
      <c r="A2" s="3" t="str">
        <f>ENTE_PUBLICO_A</f>
        <v>Comité Municipal de Agua Potable y Alcantarillado de Salamanca, Gto., Gobierno del Estado de Guanajuato (a)</v>
      </c>
      <c r="B2" s="4"/>
      <c r="C2" s="4"/>
      <c r="D2" s="4"/>
      <c r="E2" s="4"/>
      <c r="F2" s="4"/>
      <c r="G2" s="4"/>
      <c r="H2" s="5"/>
    </row>
    <row r="3" spans="1:9">
      <c r="A3" s="7" t="s">
        <v>1</v>
      </c>
      <c r="B3" s="8"/>
      <c r="C3" s="8"/>
      <c r="D3" s="8"/>
      <c r="E3" s="8"/>
      <c r="F3" s="8"/>
      <c r="G3" s="8"/>
      <c r="H3" s="9"/>
    </row>
    <row r="4" spans="1:9">
      <c r="A4" s="10" t="str">
        <f>PERIODO_INFORME</f>
        <v>Al 31 de diciembre de 2017 y al 31 de diciembre de 2018 (b)</v>
      </c>
      <c r="B4" s="11"/>
      <c r="C4" s="11"/>
      <c r="D4" s="11"/>
      <c r="E4" s="11"/>
      <c r="F4" s="11"/>
      <c r="G4" s="11"/>
      <c r="H4" s="12"/>
    </row>
    <row r="5" spans="1:9">
      <c r="A5" s="13" t="s">
        <v>2</v>
      </c>
      <c r="B5" s="14"/>
      <c r="C5" s="14"/>
      <c r="D5" s="14"/>
      <c r="E5" s="14"/>
      <c r="F5" s="14"/>
      <c r="G5" s="14"/>
      <c r="H5" s="15"/>
    </row>
    <row r="6" spans="1:9" ht="89.25">
      <c r="A6" s="16" t="s">
        <v>3</v>
      </c>
      <c r="B6" s="17" t="str">
        <f>ULTIMO_SALDO</f>
        <v>Saldo al 31 de diciembre de 2017 (d)</v>
      </c>
      <c r="C6" s="16" t="s">
        <v>4</v>
      </c>
      <c r="D6" s="16" t="s">
        <v>5</v>
      </c>
      <c r="E6" s="16" t="s">
        <v>6</v>
      </c>
      <c r="F6" s="16" t="s">
        <v>7</v>
      </c>
      <c r="G6" s="16" t="s">
        <v>8</v>
      </c>
      <c r="H6" s="18" t="s">
        <v>9</v>
      </c>
      <c r="I6" s="19"/>
    </row>
    <row r="7" spans="1:9">
      <c r="A7" s="20"/>
      <c r="B7" s="20"/>
      <c r="C7" s="20"/>
      <c r="D7" s="20"/>
      <c r="E7" s="20"/>
      <c r="F7" s="20"/>
      <c r="G7" s="20"/>
      <c r="H7" s="20"/>
      <c r="I7" s="19"/>
    </row>
    <row r="8" spans="1:9">
      <c r="A8" s="21" t="s">
        <v>10</v>
      </c>
      <c r="B8" s="22">
        <f>B9+B13</f>
        <v>19706654.670000002</v>
      </c>
      <c r="C8" s="22">
        <f t="shared" ref="C8:H8" si="0">C9+C13</f>
        <v>9822671.6600000001</v>
      </c>
      <c r="D8" s="22">
        <f t="shared" si="0"/>
        <v>19826133.32</v>
      </c>
      <c r="E8" s="22">
        <f t="shared" si="0"/>
        <v>0</v>
      </c>
      <c r="F8" s="22">
        <f t="shared" si="0"/>
        <v>9703193.0099999998</v>
      </c>
      <c r="G8" s="22">
        <f t="shared" si="0"/>
        <v>1499811.75</v>
      </c>
      <c r="H8" s="22">
        <f t="shared" si="0"/>
        <v>0</v>
      </c>
    </row>
    <row r="9" spans="1:9">
      <c r="A9" s="23" t="s">
        <v>11</v>
      </c>
      <c r="B9" s="24">
        <f>SUM(B10:B12)</f>
        <v>180790</v>
      </c>
      <c r="C9" s="24">
        <f t="shared" ref="C9:H9" si="1">SUM(C10:C12)</f>
        <v>9822671.6600000001</v>
      </c>
      <c r="D9" s="24">
        <f t="shared" si="1"/>
        <v>10003461.66</v>
      </c>
      <c r="E9" s="24">
        <f t="shared" si="1"/>
        <v>0</v>
      </c>
      <c r="F9" s="24">
        <f t="shared" si="1"/>
        <v>0</v>
      </c>
      <c r="G9" s="24">
        <f t="shared" si="1"/>
        <v>1499811.75</v>
      </c>
      <c r="H9" s="24">
        <f t="shared" si="1"/>
        <v>0</v>
      </c>
    </row>
    <row r="10" spans="1:9">
      <c r="A10" s="25" t="s">
        <v>12</v>
      </c>
      <c r="B10" s="26">
        <v>180790</v>
      </c>
      <c r="C10" s="26">
        <v>9822671.6600000001</v>
      </c>
      <c r="D10" s="26">
        <v>10003461.66</v>
      </c>
      <c r="E10" s="26"/>
      <c r="F10" s="26">
        <v>0</v>
      </c>
      <c r="G10" s="27">
        <v>1499811.75</v>
      </c>
      <c r="H10" s="24">
        <v>0</v>
      </c>
    </row>
    <row r="11" spans="1:9">
      <c r="A11" s="25" t="s">
        <v>13</v>
      </c>
      <c r="B11" s="26"/>
      <c r="C11" s="26"/>
      <c r="D11" s="26"/>
      <c r="E11" s="26"/>
      <c r="F11" s="26">
        <v>0</v>
      </c>
      <c r="G11" s="26">
        <v>0</v>
      </c>
      <c r="H11" s="26">
        <v>0</v>
      </c>
    </row>
    <row r="12" spans="1:9">
      <c r="A12" s="25" t="s">
        <v>14</v>
      </c>
      <c r="B12" s="26"/>
      <c r="C12" s="26"/>
      <c r="D12" s="26"/>
      <c r="E12" s="26"/>
      <c r="F12" s="26">
        <v>0</v>
      </c>
      <c r="G12" s="26">
        <v>0</v>
      </c>
      <c r="H12" s="26">
        <v>0</v>
      </c>
    </row>
    <row r="13" spans="1:9">
      <c r="A13" s="23" t="s">
        <v>15</v>
      </c>
      <c r="B13" s="24">
        <f>SUM(B14:B16)</f>
        <v>19525864.670000002</v>
      </c>
      <c r="C13" s="24">
        <f t="shared" ref="C13:H13" si="2">SUM(C14:C16)</f>
        <v>0</v>
      </c>
      <c r="D13" s="24">
        <f t="shared" si="2"/>
        <v>9822671.6600000001</v>
      </c>
      <c r="E13" s="24">
        <f t="shared" si="2"/>
        <v>0</v>
      </c>
      <c r="F13" s="24">
        <f t="shared" si="2"/>
        <v>9703193.0099999998</v>
      </c>
      <c r="G13" s="24">
        <f t="shared" si="2"/>
        <v>0</v>
      </c>
      <c r="H13" s="24">
        <f t="shared" si="2"/>
        <v>0</v>
      </c>
    </row>
    <row r="14" spans="1:9">
      <c r="A14" s="25" t="s">
        <v>16</v>
      </c>
      <c r="B14" s="27">
        <v>19525864.670000002</v>
      </c>
      <c r="C14" s="24">
        <v>0</v>
      </c>
      <c r="D14" s="24">
        <v>9822671.6600000001</v>
      </c>
      <c r="E14" s="24">
        <v>0</v>
      </c>
      <c r="F14" s="27">
        <v>9703193.0099999998</v>
      </c>
      <c r="G14" s="24">
        <v>0</v>
      </c>
      <c r="H14" s="24">
        <v>0</v>
      </c>
    </row>
    <row r="15" spans="1:9">
      <c r="A15" s="25" t="s">
        <v>17</v>
      </c>
      <c r="B15" s="24">
        <v>0</v>
      </c>
      <c r="C15" s="24">
        <v>0</v>
      </c>
      <c r="D15" s="24">
        <v>0</v>
      </c>
      <c r="E15" s="24">
        <v>0</v>
      </c>
      <c r="F15" s="24">
        <v>0</v>
      </c>
      <c r="G15" s="24">
        <v>0</v>
      </c>
      <c r="H15" s="24">
        <v>0</v>
      </c>
    </row>
    <row r="16" spans="1:9">
      <c r="A16" s="25" t="s">
        <v>18</v>
      </c>
      <c r="B16" s="24">
        <v>0</v>
      </c>
      <c r="C16" s="24">
        <v>0</v>
      </c>
      <c r="D16" s="24">
        <v>0</v>
      </c>
      <c r="E16" s="24">
        <v>0</v>
      </c>
      <c r="F16" s="24">
        <v>0</v>
      </c>
      <c r="G16" s="24">
        <v>0</v>
      </c>
      <c r="H16" s="24">
        <v>0</v>
      </c>
    </row>
    <row r="17" spans="1:8">
      <c r="A17" s="28"/>
      <c r="B17" s="20"/>
      <c r="C17" s="20"/>
      <c r="D17" s="20"/>
      <c r="E17" s="20"/>
      <c r="F17" s="20"/>
      <c r="G17" s="20"/>
      <c r="H17" s="20"/>
    </row>
    <row r="18" spans="1:8">
      <c r="A18" s="21" t="s">
        <v>19</v>
      </c>
      <c r="B18" s="22">
        <v>0</v>
      </c>
      <c r="C18" s="29"/>
      <c r="D18" s="29"/>
      <c r="E18" s="29"/>
      <c r="F18" s="22">
        <v>0</v>
      </c>
      <c r="G18" s="29"/>
      <c r="H18" s="29"/>
    </row>
    <row r="19" spans="1:8">
      <c r="A19" s="30"/>
      <c r="B19" s="31"/>
      <c r="C19" s="31"/>
      <c r="D19" s="31"/>
      <c r="E19" s="31"/>
      <c r="F19" s="31"/>
      <c r="G19" s="31"/>
      <c r="H19" s="31"/>
    </row>
    <row r="20" spans="1:8">
      <c r="A20" s="21" t="s">
        <v>20</v>
      </c>
      <c r="B20" s="22">
        <v>0</v>
      </c>
      <c r="C20" s="22">
        <f t="shared" ref="C20:H20" si="3">C8+C18</f>
        <v>9822671.6600000001</v>
      </c>
      <c r="D20" s="22">
        <f t="shared" si="3"/>
        <v>19826133.32</v>
      </c>
      <c r="E20" s="22">
        <f t="shared" si="3"/>
        <v>0</v>
      </c>
      <c r="F20" s="22">
        <f t="shared" si="3"/>
        <v>9703193.0099999998</v>
      </c>
      <c r="G20" s="22">
        <f t="shared" si="3"/>
        <v>1499811.75</v>
      </c>
      <c r="H20" s="22">
        <f t="shared" si="3"/>
        <v>0</v>
      </c>
    </row>
    <row r="21" spans="1:8">
      <c r="A21" s="28"/>
      <c r="B21" s="28"/>
      <c r="C21" s="28"/>
      <c r="D21" s="28"/>
      <c r="E21" s="28"/>
      <c r="F21" s="28"/>
      <c r="G21" s="28"/>
      <c r="H21" s="28"/>
    </row>
    <row r="22" spans="1:8" ht="15">
      <c r="A22" s="21" t="s">
        <v>39</v>
      </c>
      <c r="B22" s="22">
        <f>SUM(B23:DEUDA_CONT_FIN_01)</f>
        <v>0</v>
      </c>
      <c r="C22" s="22">
        <f>SUM(C23:DEUDA_CONT_FIN_02)</f>
        <v>0</v>
      </c>
      <c r="D22" s="22">
        <f>SUM(D23:DEUDA_CONT_FIN_03)</f>
        <v>0</v>
      </c>
      <c r="E22" s="22">
        <f>SUM(E23:DEUDA_CONT_FIN_04)</f>
        <v>0</v>
      </c>
      <c r="F22" s="22">
        <f>SUM(F23:DEUDA_CONT_FIN_05)</f>
        <v>0</v>
      </c>
      <c r="G22" s="22">
        <f>SUM(G23:DEUDA_CONT_FIN_06)</f>
        <v>0</v>
      </c>
      <c r="H22" s="22">
        <f>SUM(H23:DEUDA_CONT_FIN_07)</f>
        <v>0</v>
      </c>
    </row>
    <row r="23" spans="1:8" s="33" customFormat="1">
      <c r="A23" s="32" t="s">
        <v>21</v>
      </c>
      <c r="B23" s="24">
        <v>0</v>
      </c>
      <c r="C23" s="24">
        <v>0</v>
      </c>
      <c r="D23" s="24">
        <v>0</v>
      </c>
      <c r="E23" s="24">
        <v>0</v>
      </c>
      <c r="F23" s="24">
        <v>0</v>
      </c>
      <c r="G23" s="24">
        <v>0</v>
      </c>
      <c r="H23" s="24">
        <v>0</v>
      </c>
    </row>
    <row r="24" spans="1:8" s="33" customFormat="1">
      <c r="A24" s="32" t="s">
        <v>22</v>
      </c>
      <c r="B24" s="24">
        <v>0</v>
      </c>
      <c r="C24" s="24">
        <v>0</v>
      </c>
      <c r="D24" s="24">
        <v>0</v>
      </c>
      <c r="E24" s="24">
        <v>0</v>
      </c>
      <c r="F24" s="24">
        <v>0</v>
      </c>
      <c r="G24" s="24">
        <v>0</v>
      </c>
      <c r="H24" s="24">
        <v>0</v>
      </c>
    </row>
    <row r="25" spans="1:8" s="33" customFormat="1">
      <c r="A25" s="32" t="s">
        <v>23</v>
      </c>
      <c r="B25" s="24">
        <v>0</v>
      </c>
      <c r="C25" s="24">
        <v>0</v>
      </c>
      <c r="D25" s="24">
        <v>0</v>
      </c>
      <c r="E25" s="24">
        <v>0</v>
      </c>
      <c r="F25" s="24">
        <v>0</v>
      </c>
      <c r="G25" s="24">
        <v>0</v>
      </c>
      <c r="H25" s="24">
        <v>0</v>
      </c>
    </row>
    <row r="26" spans="1:8">
      <c r="A26" s="34" t="s">
        <v>24</v>
      </c>
      <c r="B26" s="28"/>
      <c r="C26" s="28"/>
      <c r="D26" s="28"/>
      <c r="E26" s="28"/>
      <c r="F26" s="28"/>
      <c r="G26" s="28"/>
      <c r="H26" s="28"/>
    </row>
    <row r="27" spans="1:8" ht="15">
      <c r="A27" s="21" t="s">
        <v>40</v>
      </c>
      <c r="B27" s="22">
        <f>SUM(B28:VALOR_INS_BCC_FIN_01)</f>
        <v>0</v>
      </c>
      <c r="C27" s="22">
        <f>SUM(C28:VALOR_INS_BCC_FIN_02)</f>
        <v>0</v>
      </c>
      <c r="D27" s="22">
        <f>SUM(D28:VALOR_INS_BCC_FIN_03)</f>
        <v>0</v>
      </c>
      <c r="E27" s="22">
        <f>SUM(E28:VALOR_INS_BCC_FIN_04)</f>
        <v>0</v>
      </c>
      <c r="F27" s="22">
        <f>SUM(F28:VALOR_INS_BCC_FIN_05)</f>
        <v>0</v>
      </c>
      <c r="G27" s="22">
        <f>SUM(G28:VALOR_INS_BCC_FIN_06)</f>
        <v>0</v>
      </c>
      <c r="H27" s="22">
        <f>SUM(H28:VALOR_INS_BCC_FIN_07)</f>
        <v>0</v>
      </c>
    </row>
    <row r="28" spans="1:8" s="33" customFormat="1">
      <c r="A28" s="32" t="s">
        <v>25</v>
      </c>
      <c r="B28" s="24">
        <v>0</v>
      </c>
      <c r="C28" s="24">
        <v>0</v>
      </c>
      <c r="D28" s="24">
        <v>0</v>
      </c>
      <c r="E28" s="24">
        <v>0</v>
      </c>
      <c r="F28" s="24">
        <v>0</v>
      </c>
      <c r="G28" s="24">
        <v>0</v>
      </c>
      <c r="H28" s="24">
        <v>0</v>
      </c>
    </row>
    <row r="29" spans="1:8" s="33" customFormat="1">
      <c r="A29" s="32" t="s">
        <v>26</v>
      </c>
      <c r="B29" s="24">
        <v>0</v>
      </c>
      <c r="C29" s="24">
        <v>0</v>
      </c>
      <c r="D29" s="24">
        <v>0</v>
      </c>
      <c r="E29" s="24">
        <v>0</v>
      </c>
      <c r="F29" s="24">
        <v>0</v>
      </c>
      <c r="G29" s="24">
        <v>0</v>
      </c>
      <c r="H29" s="24">
        <v>0</v>
      </c>
    </row>
    <row r="30" spans="1:8" s="33" customFormat="1">
      <c r="A30" s="32" t="s">
        <v>27</v>
      </c>
      <c r="B30" s="24">
        <v>0</v>
      </c>
      <c r="C30" s="24">
        <v>0</v>
      </c>
      <c r="D30" s="24">
        <v>0</v>
      </c>
      <c r="E30" s="24">
        <v>0</v>
      </c>
      <c r="F30" s="24">
        <v>0</v>
      </c>
      <c r="G30" s="24">
        <v>0</v>
      </c>
      <c r="H30" s="24">
        <v>0</v>
      </c>
    </row>
    <row r="31" spans="1:8">
      <c r="A31" s="35" t="s">
        <v>24</v>
      </c>
      <c r="B31" s="36"/>
      <c r="C31" s="36"/>
      <c r="D31" s="36"/>
      <c r="E31" s="36"/>
      <c r="F31" s="36"/>
      <c r="G31" s="36"/>
      <c r="H31" s="36"/>
    </row>
    <row r="32" spans="1:8">
      <c r="A32" s="2"/>
    </row>
    <row r="33" spans="1:8" ht="15" customHeight="1">
      <c r="A33" s="37" t="s">
        <v>38</v>
      </c>
      <c r="B33" s="37"/>
      <c r="C33" s="37"/>
      <c r="D33" s="37"/>
      <c r="E33" s="37"/>
      <c r="F33" s="37"/>
      <c r="G33" s="37"/>
      <c r="H33" s="37"/>
    </row>
    <row r="34" spans="1:8" ht="15" customHeight="1">
      <c r="A34" s="37"/>
      <c r="B34" s="37"/>
      <c r="C34" s="37"/>
      <c r="D34" s="37"/>
      <c r="E34" s="37"/>
      <c r="F34" s="37"/>
      <c r="G34" s="37"/>
      <c r="H34" s="37"/>
    </row>
    <row r="35" spans="1:8" ht="15" customHeight="1">
      <c r="A35" s="37"/>
      <c r="B35" s="37"/>
      <c r="C35" s="37"/>
      <c r="D35" s="37"/>
      <c r="E35" s="37"/>
      <c r="F35" s="37"/>
      <c r="G35" s="37"/>
      <c r="H35" s="37"/>
    </row>
    <row r="36" spans="1:8" ht="15" customHeight="1">
      <c r="A36" s="37"/>
      <c r="B36" s="37"/>
      <c r="C36" s="37"/>
      <c r="D36" s="37"/>
      <c r="E36" s="37"/>
      <c r="F36" s="37"/>
      <c r="G36" s="37"/>
      <c r="H36" s="37"/>
    </row>
    <row r="37" spans="1:8" ht="15" customHeight="1">
      <c r="A37" s="37"/>
      <c r="B37" s="37"/>
      <c r="C37" s="37"/>
      <c r="D37" s="37"/>
      <c r="E37" s="37"/>
      <c r="F37" s="37"/>
      <c r="G37" s="37"/>
      <c r="H37" s="37"/>
    </row>
    <row r="38" spans="1:8">
      <c r="A38" s="2"/>
    </row>
    <row r="39" spans="1:8" ht="51">
      <c r="A39" s="16" t="s">
        <v>28</v>
      </c>
      <c r="B39" s="16" t="s">
        <v>29</v>
      </c>
      <c r="C39" s="16" t="s">
        <v>30</v>
      </c>
      <c r="D39" s="16" t="s">
        <v>31</v>
      </c>
      <c r="E39" s="16" t="s">
        <v>32</v>
      </c>
      <c r="F39" s="18" t="s">
        <v>33</v>
      </c>
    </row>
    <row r="40" spans="1:8">
      <c r="A40" s="30"/>
      <c r="B40" s="31"/>
      <c r="C40" s="31"/>
      <c r="D40" s="31"/>
      <c r="E40" s="31"/>
      <c r="F40" s="31"/>
    </row>
    <row r="41" spans="1:8">
      <c r="A41" s="21" t="s">
        <v>34</v>
      </c>
      <c r="B41" s="22">
        <f>SUM(B42:OB_CORTO_PLAZO_FIN_01)</f>
        <v>0</v>
      </c>
      <c r="C41" s="22">
        <f>SUM(C42:OB_CORTO_PLAZO_FIN_02)</f>
        <v>0</v>
      </c>
      <c r="D41" s="22">
        <f>SUM(D42:OB_CORTO_PLAZO_FIN_03)</f>
        <v>0</v>
      </c>
      <c r="E41" s="22">
        <f>SUM(E42:OB_CORTO_PLAZO_FIN_04)</f>
        <v>0</v>
      </c>
      <c r="F41" s="22">
        <f>SUM(F42:OB_CORTO_PLAZO_FIN_05)</f>
        <v>0</v>
      </c>
    </row>
    <row r="42" spans="1:8" s="33" customFormat="1">
      <c r="A42" s="32" t="s">
        <v>35</v>
      </c>
      <c r="B42" s="24">
        <v>0</v>
      </c>
      <c r="C42" s="24">
        <v>0</v>
      </c>
      <c r="D42" s="24">
        <v>0</v>
      </c>
      <c r="E42" s="24">
        <v>0</v>
      </c>
      <c r="F42" s="24">
        <v>0</v>
      </c>
    </row>
    <row r="43" spans="1:8" s="33" customFormat="1">
      <c r="A43" s="32" t="s">
        <v>36</v>
      </c>
      <c r="B43" s="24">
        <v>0</v>
      </c>
      <c r="C43" s="24">
        <v>0</v>
      </c>
      <c r="D43" s="24">
        <v>0</v>
      </c>
      <c r="E43" s="24">
        <v>0</v>
      </c>
      <c r="F43" s="24">
        <v>0</v>
      </c>
    </row>
    <row r="44" spans="1:8" s="33" customFormat="1">
      <c r="A44" s="32" t="s">
        <v>37</v>
      </c>
      <c r="B44" s="24">
        <v>0</v>
      </c>
      <c r="C44" s="24">
        <v>0</v>
      </c>
      <c r="D44" s="24">
        <v>0</v>
      </c>
      <c r="E44" s="24">
        <v>0</v>
      </c>
      <c r="F44" s="24">
        <v>0</v>
      </c>
    </row>
    <row r="45" spans="1:8">
      <c r="A45" s="38" t="s">
        <v>24</v>
      </c>
      <c r="B45" s="39"/>
      <c r="C45" s="39"/>
      <c r="D45" s="39"/>
      <c r="E45" s="39"/>
      <c r="F45" s="39"/>
    </row>
  </sheetData>
  <mergeCells count="7">
    <mergeCell ref="A33:H37"/>
    <mergeCell ref="A1:F1"/>
    <mergeCell ref="G1:H1"/>
    <mergeCell ref="A2:H2"/>
    <mergeCell ref="A3:H3"/>
    <mergeCell ref="A4:H4"/>
    <mergeCell ref="A5:H5"/>
  </mergeCells>
  <dataValidations count="2">
    <dataValidation type="decimal" allowBlank="1" showInputMessage="1" showErrorMessage="1" sqref="B8:H30 IX8:JD30 ST8:SZ30 ACP8:ACV30 AML8:AMR30 AWH8:AWN30 BGD8:BGJ30 BPZ8:BQF30 BZV8:CAB30 CJR8:CJX30 CTN8:CTT30 DDJ8:DDP30 DNF8:DNL30 DXB8:DXH30 EGX8:EHD30 EQT8:EQZ30 FAP8:FAV30 FKL8:FKR30 FUH8:FUN30 GED8:GEJ30 GNZ8:GOF30 GXV8:GYB30 HHR8:HHX30 HRN8:HRT30 IBJ8:IBP30 ILF8:ILL30 IVB8:IVH30 JEX8:JFD30 JOT8:JOZ30 JYP8:JYV30 KIL8:KIR30 KSH8:KSN30 LCD8:LCJ30 LLZ8:LMF30 LVV8:LWB30 MFR8:MFX30 MPN8:MPT30 MZJ8:MZP30 NJF8:NJL30 NTB8:NTH30 OCX8:ODD30 OMT8:OMZ30 OWP8:OWV30 PGL8:PGR30 PQH8:PQN30 QAD8:QAJ30 QJZ8:QKF30 QTV8:QUB30 RDR8:RDX30 RNN8:RNT30 RXJ8:RXP30 SHF8:SHL30 SRB8:SRH30 TAX8:TBD30 TKT8:TKZ30 TUP8:TUV30 UEL8:UER30 UOH8:UON30 UYD8:UYJ30 VHZ8:VIF30 VRV8:VSB30 WBR8:WBX30 WLN8:WLT30 WVJ8:WVP30 B65544:H65566 IX65544:JD65566 ST65544:SZ65566 ACP65544:ACV65566 AML65544:AMR65566 AWH65544:AWN65566 BGD65544:BGJ65566 BPZ65544:BQF65566 BZV65544:CAB65566 CJR65544:CJX65566 CTN65544:CTT65566 DDJ65544:DDP65566 DNF65544:DNL65566 DXB65544:DXH65566 EGX65544:EHD65566 EQT65544:EQZ65566 FAP65544:FAV65566 FKL65544:FKR65566 FUH65544:FUN65566 GED65544:GEJ65566 GNZ65544:GOF65566 GXV65544:GYB65566 HHR65544:HHX65566 HRN65544:HRT65566 IBJ65544:IBP65566 ILF65544:ILL65566 IVB65544:IVH65566 JEX65544:JFD65566 JOT65544:JOZ65566 JYP65544:JYV65566 KIL65544:KIR65566 KSH65544:KSN65566 LCD65544:LCJ65566 LLZ65544:LMF65566 LVV65544:LWB65566 MFR65544:MFX65566 MPN65544:MPT65566 MZJ65544:MZP65566 NJF65544:NJL65566 NTB65544:NTH65566 OCX65544:ODD65566 OMT65544:OMZ65566 OWP65544:OWV65566 PGL65544:PGR65566 PQH65544:PQN65566 QAD65544:QAJ65566 QJZ65544:QKF65566 QTV65544:QUB65566 RDR65544:RDX65566 RNN65544:RNT65566 RXJ65544:RXP65566 SHF65544:SHL65566 SRB65544:SRH65566 TAX65544:TBD65566 TKT65544:TKZ65566 TUP65544:TUV65566 UEL65544:UER65566 UOH65544:UON65566 UYD65544:UYJ65566 VHZ65544:VIF65566 VRV65544:VSB65566 WBR65544:WBX65566 WLN65544:WLT65566 WVJ65544:WVP65566 B131080:H131102 IX131080:JD131102 ST131080:SZ131102 ACP131080:ACV131102 AML131080:AMR131102 AWH131080:AWN131102 BGD131080:BGJ131102 BPZ131080:BQF131102 BZV131080:CAB131102 CJR131080:CJX131102 CTN131080:CTT131102 DDJ131080:DDP131102 DNF131080:DNL131102 DXB131080:DXH131102 EGX131080:EHD131102 EQT131080:EQZ131102 FAP131080:FAV131102 FKL131080:FKR131102 FUH131080:FUN131102 GED131080:GEJ131102 GNZ131080:GOF131102 GXV131080:GYB131102 HHR131080:HHX131102 HRN131080:HRT131102 IBJ131080:IBP131102 ILF131080:ILL131102 IVB131080:IVH131102 JEX131080:JFD131102 JOT131080:JOZ131102 JYP131080:JYV131102 KIL131080:KIR131102 KSH131080:KSN131102 LCD131080:LCJ131102 LLZ131080:LMF131102 LVV131080:LWB131102 MFR131080:MFX131102 MPN131080:MPT131102 MZJ131080:MZP131102 NJF131080:NJL131102 NTB131080:NTH131102 OCX131080:ODD131102 OMT131080:OMZ131102 OWP131080:OWV131102 PGL131080:PGR131102 PQH131080:PQN131102 QAD131080:QAJ131102 QJZ131080:QKF131102 QTV131080:QUB131102 RDR131080:RDX131102 RNN131080:RNT131102 RXJ131080:RXP131102 SHF131080:SHL131102 SRB131080:SRH131102 TAX131080:TBD131102 TKT131080:TKZ131102 TUP131080:TUV131102 UEL131080:UER131102 UOH131080:UON131102 UYD131080:UYJ131102 VHZ131080:VIF131102 VRV131080:VSB131102 WBR131080:WBX131102 WLN131080:WLT131102 WVJ131080:WVP131102 B196616:H196638 IX196616:JD196638 ST196616:SZ196638 ACP196616:ACV196638 AML196616:AMR196638 AWH196616:AWN196638 BGD196616:BGJ196638 BPZ196616:BQF196638 BZV196616:CAB196638 CJR196616:CJX196638 CTN196616:CTT196638 DDJ196616:DDP196638 DNF196616:DNL196638 DXB196616:DXH196638 EGX196616:EHD196638 EQT196616:EQZ196638 FAP196616:FAV196638 FKL196616:FKR196638 FUH196616:FUN196638 GED196616:GEJ196638 GNZ196616:GOF196638 GXV196616:GYB196638 HHR196616:HHX196638 HRN196616:HRT196638 IBJ196616:IBP196638 ILF196616:ILL196638 IVB196616:IVH196638 JEX196616:JFD196638 JOT196616:JOZ196638 JYP196616:JYV196638 KIL196616:KIR196638 KSH196616:KSN196638 LCD196616:LCJ196638 LLZ196616:LMF196638 LVV196616:LWB196638 MFR196616:MFX196638 MPN196616:MPT196638 MZJ196616:MZP196638 NJF196616:NJL196638 NTB196616:NTH196638 OCX196616:ODD196638 OMT196616:OMZ196638 OWP196616:OWV196638 PGL196616:PGR196638 PQH196616:PQN196638 QAD196616:QAJ196638 QJZ196616:QKF196638 QTV196616:QUB196638 RDR196616:RDX196638 RNN196616:RNT196638 RXJ196616:RXP196638 SHF196616:SHL196638 SRB196616:SRH196638 TAX196616:TBD196638 TKT196616:TKZ196638 TUP196616:TUV196638 UEL196616:UER196638 UOH196616:UON196638 UYD196616:UYJ196638 VHZ196616:VIF196638 VRV196616:VSB196638 WBR196616:WBX196638 WLN196616:WLT196638 WVJ196616:WVP196638 B262152:H262174 IX262152:JD262174 ST262152:SZ262174 ACP262152:ACV262174 AML262152:AMR262174 AWH262152:AWN262174 BGD262152:BGJ262174 BPZ262152:BQF262174 BZV262152:CAB262174 CJR262152:CJX262174 CTN262152:CTT262174 DDJ262152:DDP262174 DNF262152:DNL262174 DXB262152:DXH262174 EGX262152:EHD262174 EQT262152:EQZ262174 FAP262152:FAV262174 FKL262152:FKR262174 FUH262152:FUN262174 GED262152:GEJ262174 GNZ262152:GOF262174 GXV262152:GYB262174 HHR262152:HHX262174 HRN262152:HRT262174 IBJ262152:IBP262174 ILF262152:ILL262174 IVB262152:IVH262174 JEX262152:JFD262174 JOT262152:JOZ262174 JYP262152:JYV262174 KIL262152:KIR262174 KSH262152:KSN262174 LCD262152:LCJ262174 LLZ262152:LMF262174 LVV262152:LWB262174 MFR262152:MFX262174 MPN262152:MPT262174 MZJ262152:MZP262174 NJF262152:NJL262174 NTB262152:NTH262174 OCX262152:ODD262174 OMT262152:OMZ262174 OWP262152:OWV262174 PGL262152:PGR262174 PQH262152:PQN262174 QAD262152:QAJ262174 QJZ262152:QKF262174 QTV262152:QUB262174 RDR262152:RDX262174 RNN262152:RNT262174 RXJ262152:RXP262174 SHF262152:SHL262174 SRB262152:SRH262174 TAX262152:TBD262174 TKT262152:TKZ262174 TUP262152:TUV262174 UEL262152:UER262174 UOH262152:UON262174 UYD262152:UYJ262174 VHZ262152:VIF262174 VRV262152:VSB262174 WBR262152:WBX262174 WLN262152:WLT262174 WVJ262152:WVP262174 B327688:H327710 IX327688:JD327710 ST327688:SZ327710 ACP327688:ACV327710 AML327688:AMR327710 AWH327688:AWN327710 BGD327688:BGJ327710 BPZ327688:BQF327710 BZV327688:CAB327710 CJR327688:CJX327710 CTN327688:CTT327710 DDJ327688:DDP327710 DNF327688:DNL327710 DXB327688:DXH327710 EGX327688:EHD327710 EQT327688:EQZ327710 FAP327688:FAV327710 FKL327688:FKR327710 FUH327688:FUN327710 GED327688:GEJ327710 GNZ327688:GOF327710 GXV327688:GYB327710 HHR327688:HHX327710 HRN327688:HRT327710 IBJ327688:IBP327710 ILF327688:ILL327710 IVB327688:IVH327710 JEX327688:JFD327710 JOT327688:JOZ327710 JYP327688:JYV327710 KIL327688:KIR327710 KSH327688:KSN327710 LCD327688:LCJ327710 LLZ327688:LMF327710 LVV327688:LWB327710 MFR327688:MFX327710 MPN327688:MPT327710 MZJ327688:MZP327710 NJF327688:NJL327710 NTB327688:NTH327710 OCX327688:ODD327710 OMT327688:OMZ327710 OWP327688:OWV327710 PGL327688:PGR327710 PQH327688:PQN327710 QAD327688:QAJ327710 QJZ327688:QKF327710 QTV327688:QUB327710 RDR327688:RDX327710 RNN327688:RNT327710 RXJ327688:RXP327710 SHF327688:SHL327710 SRB327688:SRH327710 TAX327688:TBD327710 TKT327688:TKZ327710 TUP327688:TUV327710 UEL327688:UER327710 UOH327688:UON327710 UYD327688:UYJ327710 VHZ327688:VIF327710 VRV327688:VSB327710 WBR327688:WBX327710 WLN327688:WLT327710 WVJ327688:WVP327710 B393224:H393246 IX393224:JD393246 ST393224:SZ393246 ACP393224:ACV393246 AML393224:AMR393246 AWH393224:AWN393246 BGD393224:BGJ393246 BPZ393224:BQF393246 BZV393224:CAB393246 CJR393224:CJX393246 CTN393224:CTT393246 DDJ393224:DDP393246 DNF393224:DNL393246 DXB393224:DXH393246 EGX393224:EHD393246 EQT393224:EQZ393246 FAP393224:FAV393246 FKL393224:FKR393246 FUH393224:FUN393246 GED393224:GEJ393246 GNZ393224:GOF393246 GXV393224:GYB393246 HHR393224:HHX393246 HRN393224:HRT393246 IBJ393224:IBP393246 ILF393224:ILL393246 IVB393224:IVH393246 JEX393224:JFD393246 JOT393224:JOZ393246 JYP393224:JYV393246 KIL393224:KIR393246 KSH393224:KSN393246 LCD393224:LCJ393246 LLZ393224:LMF393246 LVV393224:LWB393246 MFR393224:MFX393246 MPN393224:MPT393246 MZJ393224:MZP393246 NJF393224:NJL393246 NTB393224:NTH393246 OCX393224:ODD393246 OMT393224:OMZ393246 OWP393224:OWV393246 PGL393224:PGR393246 PQH393224:PQN393246 QAD393224:QAJ393246 QJZ393224:QKF393246 QTV393224:QUB393246 RDR393224:RDX393246 RNN393224:RNT393246 RXJ393224:RXP393246 SHF393224:SHL393246 SRB393224:SRH393246 TAX393224:TBD393246 TKT393224:TKZ393246 TUP393224:TUV393246 UEL393224:UER393246 UOH393224:UON393246 UYD393224:UYJ393246 VHZ393224:VIF393246 VRV393224:VSB393246 WBR393224:WBX393246 WLN393224:WLT393246 WVJ393224:WVP393246 B458760:H458782 IX458760:JD458782 ST458760:SZ458782 ACP458760:ACV458782 AML458760:AMR458782 AWH458760:AWN458782 BGD458760:BGJ458782 BPZ458760:BQF458782 BZV458760:CAB458782 CJR458760:CJX458782 CTN458760:CTT458782 DDJ458760:DDP458782 DNF458760:DNL458782 DXB458760:DXH458782 EGX458760:EHD458782 EQT458760:EQZ458782 FAP458760:FAV458782 FKL458760:FKR458782 FUH458760:FUN458782 GED458760:GEJ458782 GNZ458760:GOF458782 GXV458760:GYB458782 HHR458760:HHX458782 HRN458760:HRT458782 IBJ458760:IBP458782 ILF458760:ILL458782 IVB458760:IVH458782 JEX458760:JFD458782 JOT458760:JOZ458782 JYP458760:JYV458782 KIL458760:KIR458782 KSH458760:KSN458782 LCD458760:LCJ458782 LLZ458760:LMF458782 LVV458760:LWB458782 MFR458760:MFX458782 MPN458760:MPT458782 MZJ458760:MZP458782 NJF458760:NJL458782 NTB458760:NTH458782 OCX458760:ODD458782 OMT458760:OMZ458782 OWP458760:OWV458782 PGL458760:PGR458782 PQH458760:PQN458782 QAD458760:QAJ458782 QJZ458760:QKF458782 QTV458760:QUB458782 RDR458760:RDX458782 RNN458760:RNT458782 RXJ458760:RXP458782 SHF458760:SHL458782 SRB458760:SRH458782 TAX458760:TBD458782 TKT458760:TKZ458782 TUP458760:TUV458782 UEL458760:UER458782 UOH458760:UON458782 UYD458760:UYJ458782 VHZ458760:VIF458782 VRV458760:VSB458782 WBR458760:WBX458782 WLN458760:WLT458782 WVJ458760:WVP458782 B524296:H524318 IX524296:JD524318 ST524296:SZ524318 ACP524296:ACV524318 AML524296:AMR524318 AWH524296:AWN524318 BGD524296:BGJ524318 BPZ524296:BQF524318 BZV524296:CAB524318 CJR524296:CJX524318 CTN524296:CTT524318 DDJ524296:DDP524318 DNF524296:DNL524318 DXB524296:DXH524318 EGX524296:EHD524318 EQT524296:EQZ524318 FAP524296:FAV524318 FKL524296:FKR524318 FUH524296:FUN524318 GED524296:GEJ524318 GNZ524296:GOF524318 GXV524296:GYB524318 HHR524296:HHX524318 HRN524296:HRT524318 IBJ524296:IBP524318 ILF524296:ILL524318 IVB524296:IVH524318 JEX524296:JFD524318 JOT524296:JOZ524318 JYP524296:JYV524318 KIL524296:KIR524318 KSH524296:KSN524318 LCD524296:LCJ524318 LLZ524296:LMF524318 LVV524296:LWB524318 MFR524296:MFX524318 MPN524296:MPT524318 MZJ524296:MZP524318 NJF524296:NJL524318 NTB524296:NTH524318 OCX524296:ODD524318 OMT524296:OMZ524318 OWP524296:OWV524318 PGL524296:PGR524318 PQH524296:PQN524318 QAD524296:QAJ524318 QJZ524296:QKF524318 QTV524296:QUB524318 RDR524296:RDX524318 RNN524296:RNT524318 RXJ524296:RXP524318 SHF524296:SHL524318 SRB524296:SRH524318 TAX524296:TBD524318 TKT524296:TKZ524318 TUP524296:TUV524318 UEL524296:UER524318 UOH524296:UON524318 UYD524296:UYJ524318 VHZ524296:VIF524318 VRV524296:VSB524318 WBR524296:WBX524318 WLN524296:WLT524318 WVJ524296:WVP524318 B589832:H589854 IX589832:JD589854 ST589832:SZ589854 ACP589832:ACV589854 AML589832:AMR589854 AWH589832:AWN589854 BGD589832:BGJ589854 BPZ589832:BQF589854 BZV589832:CAB589854 CJR589832:CJX589854 CTN589832:CTT589854 DDJ589832:DDP589854 DNF589832:DNL589854 DXB589832:DXH589854 EGX589832:EHD589854 EQT589832:EQZ589854 FAP589832:FAV589854 FKL589832:FKR589854 FUH589832:FUN589854 GED589832:GEJ589854 GNZ589832:GOF589854 GXV589832:GYB589854 HHR589832:HHX589854 HRN589832:HRT589854 IBJ589832:IBP589854 ILF589832:ILL589854 IVB589832:IVH589854 JEX589832:JFD589854 JOT589832:JOZ589854 JYP589832:JYV589854 KIL589832:KIR589854 KSH589832:KSN589854 LCD589832:LCJ589854 LLZ589832:LMF589854 LVV589832:LWB589854 MFR589832:MFX589854 MPN589832:MPT589854 MZJ589832:MZP589854 NJF589832:NJL589854 NTB589832:NTH589854 OCX589832:ODD589854 OMT589832:OMZ589854 OWP589832:OWV589854 PGL589832:PGR589854 PQH589832:PQN589854 QAD589832:QAJ589854 QJZ589832:QKF589854 QTV589832:QUB589854 RDR589832:RDX589854 RNN589832:RNT589854 RXJ589832:RXP589854 SHF589832:SHL589854 SRB589832:SRH589854 TAX589832:TBD589854 TKT589832:TKZ589854 TUP589832:TUV589854 UEL589832:UER589854 UOH589832:UON589854 UYD589832:UYJ589854 VHZ589832:VIF589854 VRV589832:VSB589854 WBR589832:WBX589854 WLN589832:WLT589854 WVJ589832:WVP589854 B655368:H655390 IX655368:JD655390 ST655368:SZ655390 ACP655368:ACV655390 AML655368:AMR655390 AWH655368:AWN655390 BGD655368:BGJ655390 BPZ655368:BQF655390 BZV655368:CAB655390 CJR655368:CJX655390 CTN655368:CTT655390 DDJ655368:DDP655390 DNF655368:DNL655390 DXB655368:DXH655390 EGX655368:EHD655390 EQT655368:EQZ655390 FAP655368:FAV655390 FKL655368:FKR655390 FUH655368:FUN655390 GED655368:GEJ655390 GNZ655368:GOF655390 GXV655368:GYB655390 HHR655368:HHX655390 HRN655368:HRT655390 IBJ655368:IBP655390 ILF655368:ILL655390 IVB655368:IVH655390 JEX655368:JFD655390 JOT655368:JOZ655390 JYP655368:JYV655390 KIL655368:KIR655390 KSH655368:KSN655390 LCD655368:LCJ655390 LLZ655368:LMF655390 LVV655368:LWB655390 MFR655368:MFX655390 MPN655368:MPT655390 MZJ655368:MZP655390 NJF655368:NJL655390 NTB655368:NTH655390 OCX655368:ODD655390 OMT655368:OMZ655390 OWP655368:OWV655390 PGL655368:PGR655390 PQH655368:PQN655390 QAD655368:QAJ655390 QJZ655368:QKF655390 QTV655368:QUB655390 RDR655368:RDX655390 RNN655368:RNT655390 RXJ655368:RXP655390 SHF655368:SHL655390 SRB655368:SRH655390 TAX655368:TBD655390 TKT655368:TKZ655390 TUP655368:TUV655390 UEL655368:UER655390 UOH655368:UON655390 UYD655368:UYJ655390 VHZ655368:VIF655390 VRV655368:VSB655390 WBR655368:WBX655390 WLN655368:WLT655390 WVJ655368:WVP655390 B720904:H720926 IX720904:JD720926 ST720904:SZ720926 ACP720904:ACV720926 AML720904:AMR720926 AWH720904:AWN720926 BGD720904:BGJ720926 BPZ720904:BQF720926 BZV720904:CAB720926 CJR720904:CJX720926 CTN720904:CTT720926 DDJ720904:DDP720926 DNF720904:DNL720926 DXB720904:DXH720926 EGX720904:EHD720926 EQT720904:EQZ720926 FAP720904:FAV720926 FKL720904:FKR720926 FUH720904:FUN720926 GED720904:GEJ720926 GNZ720904:GOF720926 GXV720904:GYB720926 HHR720904:HHX720926 HRN720904:HRT720926 IBJ720904:IBP720926 ILF720904:ILL720926 IVB720904:IVH720926 JEX720904:JFD720926 JOT720904:JOZ720926 JYP720904:JYV720926 KIL720904:KIR720926 KSH720904:KSN720926 LCD720904:LCJ720926 LLZ720904:LMF720926 LVV720904:LWB720926 MFR720904:MFX720926 MPN720904:MPT720926 MZJ720904:MZP720926 NJF720904:NJL720926 NTB720904:NTH720926 OCX720904:ODD720926 OMT720904:OMZ720926 OWP720904:OWV720926 PGL720904:PGR720926 PQH720904:PQN720926 QAD720904:QAJ720926 QJZ720904:QKF720926 QTV720904:QUB720926 RDR720904:RDX720926 RNN720904:RNT720926 RXJ720904:RXP720926 SHF720904:SHL720926 SRB720904:SRH720926 TAX720904:TBD720926 TKT720904:TKZ720926 TUP720904:TUV720926 UEL720904:UER720926 UOH720904:UON720926 UYD720904:UYJ720926 VHZ720904:VIF720926 VRV720904:VSB720926 WBR720904:WBX720926 WLN720904:WLT720926 WVJ720904:WVP720926 B786440:H786462 IX786440:JD786462 ST786440:SZ786462 ACP786440:ACV786462 AML786440:AMR786462 AWH786440:AWN786462 BGD786440:BGJ786462 BPZ786440:BQF786462 BZV786440:CAB786462 CJR786440:CJX786462 CTN786440:CTT786462 DDJ786440:DDP786462 DNF786440:DNL786462 DXB786440:DXH786462 EGX786440:EHD786462 EQT786440:EQZ786462 FAP786440:FAV786462 FKL786440:FKR786462 FUH786440:FUN786462 GED786440:GEJ786462 GNZ786440:GOF786462 GXV786440:GYB786462 HHR786440:HHX786462 HRN786440:HRT786462 IBJ786440:IBP786462 ILF786440:ILL786462 IVB786440:IVH786462 JEX786440:JFD786462 JOT786440:JOZ786462 JYP786440:JYV786462 KIL786440:KIR786462 KSH786440:KSN786462 LCD786440:LCJ786462 LLZ786440:LMF786462 LVV786440:LWB786462 MFR786440:MFX786462 MPN786440:MPT786462 MZJ786440:MZP786462 NJF786440:NJL786462 NTB786440:NTH786462 OCX786440:ODD786462 OMT786440:OMZ786462 OWP786440:OWV786462 PGL786440:PGR786462 PQH786440:PQN786462 QAD786440:QAJ786462 QJZ786440:QKF786462 QTV786440:QUB786462 RDR786440:RDX786462 RNN786440:RNT786462 RXJ786440:RXP786462 SHF786440:SHL786462 SRB786440:SRH786462 TAX786440:TBD786462 TKT786440:TKZ786462 TUP786440:TUV786462 UEL786440:UER786462 UOH786440:UON786462 UYD786440:UYJ786462 VHZ786440:VIF786462 VRV786440:VSB786462 WBR786440:WBX786462 WLN786440:WLT786462 WVJ786440:WVP786462 B851976:H851998 IX851976:JD851998 ST851976:SZ851998 ACP851976:ACV851998 AML851976:AMR851998 AWH851976:AWN851998 BGD851976:BGJ851998 BPZ851976:BQF851998 BZV851976:CAB851998 CJR851976:CJX851998 CTN851976:CTT851998 DDJ851976:DDP851998 DNF851976:DNL851998 DXB851976:DXH851998 EGX851976:EHD851998 EQT851976:EQZ851998 FAP851976:FAV851998 FKL851976:FKR851998 FUH851976:FUN851998 GED851976:GEJ851998 GNZ851976:GOF851998 GXV851976:GYB851998 HHR851976:HHX851998 HRN851976:HRT851998 IBJ851976:IBP851998 ILF851976:ILL851998 IVB851976:IVH851998 JEX851976:JFD851998 JOT851976:JOZ851998 JYP851976:JYV851998 KIL851976:KIR851998 KSH851976:KSN851998 LCD851976:LCJ851998 LLZ851976:LMF851998 LVV851976:LWB851998 MFR851976:MFX851998 MPN851976:MPT851998 MZJ851976:MZP851998 NJF851976:NJL851998 NTB851976:NTH851998 OCX851976:ODD851998 OMT851976:OMZ851998 OWP851976:OWV851998 PGL851976:PGR851998 PQH851976:PQN851998 QAD851976:QAJ851998 QJZ851976:QKF851998 QTV851976:QUB851998 RDR851976:RDX851998 RNN851976:RNT851998 RXJ851976:RXP851998 SHF851976:SHL851998 SRB851976:SRH851998 TAX851976:TBD851998 TKT851976:TKZ851998 TUP851976:TUV851998 UEL851976:UER851998 UOH851976:UON851998 UYD851976:UYJ851998 VHZ851976:VIF851998 VRV851976:VSB851998 WBR851976:WBX851998 WLN851976:WLT851998 WVJ851976:WVP851998 B917512:H917534 IX917512:JD917534 ST917512:SZ917534 ACP917512:ACV917534 AML917512:AMR917534 AWH917512:AWN917534 BGD917512:BGJ917534 BPZ917512:BQF917534 BZV917512:CAB917534 CJR917512:CJX917534 CTN917512:CTT917534 DDJ917512:DDP917534 DNF917512:DNL917534 DXB917512:DXH917534 EGX917512:EHD917534 EQT917512:EQZ917534 FAP917512:FAV917534 FKL917512:FKR917534 FUH917512:FUN917534 GED917512:GEJ917534 GNZ917512:GOF917534 GXV917512:GYB917534 HHR917512:HHX917534 HRN917512:HRT917534 IBJ917512:IBP917534 ILF917512:ILL917534 IVB917512:IVH917534 JEX917512:JFD917534 JOT917512:JOZ917534 JYP917512:JYV917534 KIL917512:KIR917534 KSH917512:KSN917534 LCD917512:LCJ917534 LLZ917512:LMF917534 LVV917512:LWB917534 MFR917512:MFX917534 MPN917512:MPT917534 MZJ917512:MZP917534 NJF917512:NJL917534 NTB917512:NTH917534 OCX917512:ODD917534 OMT917512:OMZ917534 OWP917512:OWV917534 PGL917512:PGR917534 PQH917512:PQN917534 QAD917512:QAJ917534 QJZ917512:QKF917534 QTV917512:QUB917534 RDR917512:RDX917534 RNN917512:RNT917534 RXJ917512:RXP917534 SHF917512:SHL917534 SRB917512:SRH917534 TAX917512:TBD917534 TKT917512:TKZ917534 TUP917512:TUV917534 UEL917512:UER917534 UOH917512:UON917534 UYD917512:UYJ917534 VHZ917512:VIF917534 VRV917512:VSB917534 WBR917512:WBX917534 WLN917512:WLT917534 WVJ917512:WVP917534 B983048:H983070 IX983048:JD983070 ST983048:SZ983070 ACP983048:ACV983070 AML983048:AMR983070 AWH983048:AWN983070 BGD983048:BGJ983070 BPZ983048:BQF983070 BZV983048:CAB983070 CJR983048:CJX983070 CTN983048:CTT983070 DDJ983048:DDP983070 DNF983048:DNL983070 DXB983048:DXH983070 EGX983048:EHD983070 EQT983048:EQZ983070 FAP983048:FAV983070 FKL983048:FKR983070 FUH983048:FUN983070 GED983048:GEJ983070 GNZ983048:GOF983070 GXV983048:GYB983070 HHR983048:HHX983070 HRN983048:HRT983070 IBJ983048:IBP983070 ILF983048:ILL983070 IVB983048:IVH983070 JEX983048:JFD983070 JOT983048:JOZ983070 JYP983048:JYV983070 KIL983048:KIR983070 KSH983048:KSN983070 LCD983048:LCJ983070 LLZ983048:LMF983070 LVV983048:LWB983070 MFR983048:MFX983070 MPN983048:MPT983070 MZJ983048:MZP983070 NJF983048:NJL983070 NTB983048:NTH983070 OCX983048:ODD983070 OMT983048:OMZ983070 OWP983048:OWV983070 PGL983048:PGR983070 PQH983048:PQN983070 QAD983048:QAJ983070 QJZ983048:QKF983070 QTV983048:QUB983070 RDR983048:RDX983070 RNN983048:RNT983070 RXJ983048:RXP983070 SHF983048:SHL983070 SRB983048:SRH983070 TAX983048:TBD983070 TKT983048:TKZ983070 TUP983048:TUV983070 UEL983048:UER983070 UOH983048:UON983070 UYD983048:UYJ983070 VHZ983048:VIF983070 VRV983048:VSB983070 WBR983048:WBX983070 WLN983048:WLT983070 WVJ983048:WVP983070">
      <formula1>-1.79769313486231E+100</formula1>
      <formula2>1.79769313486231E+100</formula2>
    </dataValidation>
    <dataValidation allowBlank="1" showInputMessage="1" showErrorMessage="1" prompt="Saldo al 31 de diciembre de 20XN-1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ataValidations>
  <pageMargins left="0.51181102362204722" right="0.51181102362204722" top="0.74803149606299213" bottom="0.74803149606299213" header="0.31496062992125984" footer="0.31496062992125984"/>
  <pageSetup scale="95"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19</vt:i4>
      </vt:variant>
    </vt:vector>
  </HeadingPairs>
  <TitlesOfParts>
    <vt:vector size="22" baseType="lpstr">
      <vt:lpstr>Hoja1</vt:lpstr>
      <vt:lpstr>Hoja2</vt:lpstr>
      <vt:lpstr>Hoja3</vt:lpstr>
      <vt:lpstr>DEUDA_CONT_FIN_01</vt:lpstr>
      <vt:lpstr>DEUDA_CONT_FIN_02</vt:lpstr>
      <vt:lpstr>DEUDA_CONT_FIN_03</vt:lpstr>
      <vt:lpstr>DEUDA_CONT_FIN_04</vt:lpstr>
      <vt:lpstr>DEUDA_CONT_FIN_05</vt:lpstr>
      <vt:lpstr>DEUDA_CONT_FIN_06</vt:lpstr>
      <vt:lpstr>DEUDA_CONT_FIN_07</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facturas-cmapas</dc:creator>
  <cp:lastModifiedBy>facturas-cmapas</cp:lastModifiedBy>
  <cp:lastPrinted>2019-11-05T18:11:41Z</cp:lastPrinted>
  <dcterms:created xsi:type="dcterms:W3CDTF">2019-11-05T16:44:16Z</dcterms:created>
  <dcterms:modified xsi:type="dcterms:W3CDTF">2019-11-05T18:11:43Z</dcterms:modified>
</cp:coreProperties>
</file>