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2\1er trim 2022\Informacion financiera\LEY DE DISCIPLINA FINANCIERA\"/>
    </mc:Choice>
  </mc:AlternateContent>
  <xr:revisionPtr revIDLastSave="0" documentId="13_ncr:1_{840DA848-FE1E-4B44-BDA3-90B03D1C3AA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oja1" sheetId="1" r:id="rId1"/>
    <sheet name="Hoja2" sheetId="2" r:id="rId2"/>
  </sheets>
  <externalReferences>
    <externalReference r:id="rId3"/>
  </externalReferences>
  <definedNames>
    <definedName name="_xlnm.Print_Area" localSheetId="0">Hoja1!$A$1:$E$75</definedName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2" l="1"/>
  <c r="B74" i="2"/>
  <c r="D70" i="2"/>
  <c r="C70" i="2"/>
  <c r="B70" i="2"/>
  <c r="D68" i="2"/>
  <c r="C68" i="2"/>
  <c r="B68" i="2"/>
  <c r="D64" i="2"/>
  <c r="D74" i="2" s="1"/>
  <c r="C64" i="2"/>
  <c r="B64" i="2"/>
  <c r="D63" i="2"/>
  <c r="C63" i="2"/>
  <c r="B63" i="2"/>
  <c r="D55" i="2"/>
  <c r="C55" i="2"/>
  <c r="B55" i="2"/>
  <c r="D53" i="2"/>
  <c r="C53" i="2"/>
  <c r="B53" i="2"/>
  <c r="D49" i="2"/>
  <c r="C49" i="2"/>
  <c r="B49" i="2"/>
  <c r="D48" i="2"/>
  <c r="D57" i="2" s="1"/>
  <c r="D59" i="2" s="1"/>
  <c r="C48" i="2"/>
  <c r="C57" i="2" s="1"/>
  <c r="C59" i="2" s="1"/>
  <c r="B48" i="2"/>
  <c r="B57" i="2" s="1"/>
  <c r="B59" i="2" s="1"/>
  <c r="D40" i="2"/>
  <c r="C40" i="2"/>
  <c r="B40" i="2"/>
  <c r="D37" i="2"/>
  <c r="D44" i="2" s="1"/>
  <c r="C37" i="2"/>
  <c r="C44" i="2" s="1"/>
  <c r="B37" i="2"/>
  <c r="B44" i="2" s="1"/>
  <c r="B33" i="2"/>
  <c r="D29" i="2"/>
  <c r="C29" i="2"/>
  <c r="B29" i="2"/>
  <c r="D25" i="2"/>
  <c r="D33" i="2" s="1"/>
  <c r="C25" i="2"/>
  <c r="C33" i="2" s="1"/>
  <c r="D17" i="2"/>
  <c r="C17" i="2"/>
  <c r="B17" i="2"/>
  <c r="D13" i="2"/>
  <c r="D21" i="2" s="1"/>
  <c r="C13" i="2"/>
  <c r="C21" i="2" s="1"/>
  <c r="B13" i="2"/>
  <c r="D8" i="2"/>
  <c r="C8" i="2"/>
  <c r="B8" i="2"/>
  <c r="B21" i="2" s="1"/>
  <c r="A2" i="2"/>
  <c r="D17" i="1"/>
  <c r="C17" i="1"/>
  <c r="C72" i="1" l="1"/>
  <c r="C74" i="1" s="1"/>
  <c r="D64" i="1"/>
  <c r="D72" i="1" s="1"/>
  <c r="D74" i="1" s="1"/>
  <c r="C64" i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C40" i="1"/>
  <c r="C44" i="1" s="1"/>
  <c r="B40" i="1"/>
  <c r="D37" i="1"/>
  <c r="D44" i="1" s="1"/>
  <c r="C37" i="1"/>
  <c r="B37" i="1"/>
  <c r="D29" i="1"/>
  <c r="C29" i="1"/>
  <c r="B29" i="1"/>
  <c r="D13" i="1"/>
  <c r="C13" i="1"/>
  <c r="B13" i="1"/>
  <c r="D8" i="1"/>
  <c r="C8" i="1"/>
  <c r="B8" i="1"/>
  <c r="C21" i="1" l="1"/>
  <c r="C23" i="1" s="1"/>
  <c r="C25" i="1" s="1"/>
  <c r="C33" i="1" s="1"/>
  <c r="B21" i="1"/>
  <c r="B23" i="1" s="1"/>
  <c r="B25" i="1" s="1"/>
  <c r="B33" i="1" s="1"/>
  <c r="D21" i="1"/>
  <c r="D23" i="1" s="1"/>
  <c r="D25" i="1" s="1"/>
  <c r="D33" i="1" s="1"/>
  <c r="B44" i="1"/>
</calcChain>
</file>

<file path=xl/sharedStrings.xml><?xml version="1.0" encoding="utf-8"?>
<sst xmlns="http://schemas.openxmlformats.org/spreadsheetml/2006/main" count="135" uniqueCount="49">
  <si>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</si>
  <si>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</si>
  <si>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</si>
  <si>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</si>
  <si>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</si>
  <si>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</si>
  <si>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</si>
  <si>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</si>
  <si>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</si>
  <si>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</si>
  <si>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</si>
  <si>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</si>
  <si>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</si>
  <si>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</si>
  <si>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</si>
  <si>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</si>
  <si>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</si>
  <si>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</si>
  <si>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</si>
  <si>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</si>
  <si>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</si>
  <si>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</si>
  <si>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</si>
  <si>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</si>
  <si>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</si>
  <si>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</si>
  <si>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</si>
  <si>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</si>
  <si>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</si>
  <si>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</si>
  <si>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</si>
  <si>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</si>
  <si>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</si>
  <si>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</si>
  <si>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</si>
  <si>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</si>
  <si>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</si>
  <si>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</si>
  <si>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</si>
  <si>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</si>
  <si>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</si>
  <si>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</si>
  <si>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</si>
  <si>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Comité Municipal de Agua Potable y Alcantarillado de Salamanca, Guanajuato.</t>
  </si>
  <si>
    <t>del 01 de Enero al 31 de Diciembre de 2021</t>
  </si>
  <si>
    <t xml:space="preserve">                                                     -  </t>
  </si>
  <si>
    <t xml:space="preserve">                                                         -  </t>
  </si>
  <si>
    <t xml:space="preserve">                                                   -  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</si>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</sst>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left" vertical="center" indent="3"/>
    </xf>
    <xf numFmtId="0" fontId="1" fillId="0" borderId="11" xfId="0" applyFont="1" applyBorder="1" applyProtection="1">
      <protection locked="0"/>
    </xf>
    <xf numFmtId="0" fontId="0" fillId="0" borderId="11" xfId="0" applyBorder="1" applyAlignment="1">
      <alignment horizontal="left" vertical="center" indent="6"/>
    </xf>
    <xf numFmtId="4" fontId="0" fillId="0" borderId="11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>
      <alignment horizontal="left" vertical="center" indent="3"/>
    </xf>
    <xf numFmtId="0" fontId="0" fillId="0" borderId="11" xfId="0" applyBorder="1"/>
    <xf numFmtId="0" fontId="4" fillId="2" borderId="13" xfId="0" applyFont="1" applyFill="1" applyBorder="1"/>
    <xf numFmtId="0" fontId="5" fillId="2" borderId="13" xfId="0" applyFont="1" applyFill="1" applyBorder="1"/>
    <xf numFmtId="0" fontId="2" fillId="0" borderId="11" xfId="0" applyFont="1" applyBorder="1" applyProtection="1">
      <protection locked="0"/>
    </xf>
    <xf numFmtId="4" fontId="1" fillId="0" borderId="11" xfId="0" applyNumberFormat="1" applyFont="1" applyBorder="1" applyProtection="1">
      <protection locked="0"/>
    </xf>
    <xf numFmtId="0" fontId="1" fillId="0" borderId="11" xfId="0" applyFont="1" applyBorder="1"/>
    <xf numFmtId="0" fontId="1" fillId="0" borderId="11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1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0" fillId="0" borderId="10" xfId="0" applyBorder="1" applyAlignment="1">
      <alignment horizontal="left" vertical="center" indent="6"/>
    </xf>
    <xf numFmtId="0" fontId="0" fillId="0" borderId="10" xfId="0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indent="12"/>
    </xf>
    <xf numFmtId="0" fontId="5" fillId="2" borderId="13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0" xfId="0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SAL_AWA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COMITÉ MUNICIPAL DE AGUA POTABLE Y ALCANTARILLADO DE SALAMANCA, GTO.,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opLeftCell="A55" zoomScaleNormal="100" workbookViewId="0">
      <selection activeCell="A75" sqref="A75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1" t="s">
        <v>0</v>
      </c>
      <c r="B1" s="51"/>
      <c r="C1" s="51"/>
      <c r="D1" s="51"/>
      <c r="E1" s="10"/>
      <c r="F1" s="10"/>
      <c r="G1" s="10"/>
      <c r="H1" s="10"/>
      <c r="I1" s="10"/>
      <c r="J1" s="10"/>
      <c r="K1" s="10"/>
    </row>
    <row r="2" spans="1:11" x14ac:dyDescent="0.25">
      <c r="A2" s="39" t="s">
        <v>43</v>
      </c>
      <c r="B2" s="40"/>
      <c r="C2" s="40"/>
      <c r="D2" s="41"/>
      <c r="E2" s="1"/>
      <c r="F2" s="1"/>
      <c r="G2" s="1"/>
      <c r="H2" s="1"/>
      <c r="I2" s="1"/>
      <c r="J2" s="1"/>
      <c r="K2" s="1"/>
    </row>
    <row r="3" spans="1:11" x14ac:dyDescent="0.25">
      <c r="A3" s="42" t="s">
        <v>1</v>
      </c>
      <c r="B3" s="43"/>
      <c r="C3" s="43"/>
      <c r="D3" s="44"/>
      <c r="E3" s="1"/>
      <c r="F3" s="1"/>
      <c r="G3" s="1"/>
      <c r="H3" s="1"/>
      <c r="I3" s="1"/>
      <c r="J3" s="1"/>
      <c r="K3" s="1"/>
    </row>
    <row r="4" spans="1:11" x14ac:dyDescent="0.25">
      <c r="A4" s="45" t="s">
        <v>44</v>
      </c>
      <c r="B4" s="46"/>
      <c r="C4" s="46"/>
      <c r="D4" s="47"/>
      <c r="E4" s="1"/>
      <c r="F4" s="1"/>
      <c r="G4" s="1"/>
      <c r="H4" s="1"/>
      <c r="I4" s="1"/>
      <c r="J4" s="1"/>
      <c r="K4" s="1"/>
    </row>
    <row r="5" spans="1:11" x14ac:dyDescent="0.25">
      <c r="A5" s="48" t="s">
        <v>2</v>
      </c>
      <c r="B5" s="49"/>
      <c r="C5" s="49"/>
      <c r="D5" s="50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227108285.88999999</v>
      </c>
      <c r="C8" s="20">
        <f>SUM(C9:C11)</f>
        <v>235355534.03</v>
      </c>
      <c r="D8" s="20">
        <f>SUM(D9:D11)</f>
        <v>235206720.81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5">
        <v>227108285.88999999</v>
      </c>
      <c r="C9" s="35">
        <v>235026152.08000001</v>
      </c>
      <c r="D9" s="35">
        <v>234877338.86000001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5">
        <v>0</v>
      </c>
      <c r="C10" s="35">
        <v>329381.95</v>
      </c>
      <c r="D10" s="35">
        <v>329381.95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35">
        <v>0</v>
      </c>
      <c r="C11" s="35">
        <v>0</v>
      </c>
      <c r="D11" s="35"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225845981.88999999</v>
      </c>
      <c r="C13" s="20">
        <f t="shared" ref="C13:D13" si="0">SUM(C14:C15)</f>
        <v>209061399.5</v>
      </c>
      <c r="D13" s="20">
        <f t="shared" si="0"/>
        <v>204112239.28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5">
        <v>225845981.88999999</v>
      </c>
      <c r="C14" s="35">
        <v>206787816.00999999</v>
      </c>
      <c r="D14" s="35">
        <v>201838655.78999999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5">
        <v>0</v>
      </c>
      <c r="C15" s="35">
        <v>2273583.4900000002</v>
      </c>
      <c r="D15" s="35">
        <v>2273583.4900000002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40246509.600000001</v>
      </c>
      <c r="D17" s="20">
        <f>D18+D19</f>
        <v>40246509.600000001</v>
      </c>
    </row>
    <row r="18" spans="1:4" x14ac:dyDescent="0.25">
      <c r="A18" s="3" t="s">
        <v>15</v>
      </c>
      <c r="B18" s="24">
        <v>0</v>
      </c>
      <c r="C18" s="35">
        <v>40246509.600000001</v>
      </c>
      <c r="D18" s="35">
        <v>40246509.600000001</v>
      </c>
    </row>
    <row r="19" spans="1:4" x14ac:dyDescent="0.25">
      <c r="A19" s="3" t="s">
        <v>16</v>
      </c>
      <c r="B19" s="24">
        <v>0</v>
      </c>
      <c r="C19" s="35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1262304</v>
      </c>
      <c r="C21" s="20">
        <f>C8-C13+C17</f>
        <v>66540644.130000003</v>
      </c>
      <c r="D21" s="20">
        <f>D8-D13+D17</f>
        <v>71340991.129999995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1262304</v>
      </c>
      <c r="C23" s="20">
        <f>C21-C11</f>
        <v>66540644.130000003</v>
      </c>
      <c r="D23" s="20">
        <f>D21-D11</f>
        <v>71340991.129999995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1262304</v>
      </c>
      <c r="C25" s="20">
        <f>C23-C17</f>
        <v>26294134.530000001</v>
      </c>
      <c r="D25" s="20">
        <f>D23-D17</f>
        <v>31094481.529999994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605643.99</v>
      </c>
      <c r="C29" s="27">
        <f>SUM(C30:C31)</f>
        <v>205199.37</v>
      </c>
      <c r="D29" s="27">
        <f>SUM(D30:D31)</f>
        <v>205199.37</v>
      </c>
    </row>
    <row r="30" spans="1:4" x14ac:dyDescent="0.25">
      <c r="A30" s="3" t="s">
        <v>24</v>
      </c>
      <c r="B30" s="38">
        <v>605643.99</v>
      </c>
      <c r="C30" s="38">
        <v>205199.37</v>
      </c>
      <c r="D30" s="38">
        <v>205199.37</v>
      </c>
    </row>
    <row r="31" spans="1:4" x14ac:dyDescent="0.25">
      <c r="A31" s="3" t="s">
        <v>25</v>
      </c>
      <c r="B31" s="38">
        <v>0</v>
      </c>
      <c r="C31" s="38">
        <v>0</v>
      </c>
      <c r="D31" s="38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1867947.99</v>
      </c>
      <c r="C33" s="27">
        <f>C25+C29</f>
        <v>26499333.900000002</v>
      </c>
      <c r="D33" s="27">
        <f>D25+D29</f>
        <v>31299680.899999995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1262304</v>
      </c>
      <c r="C40" s="27">
        <f>SUM(C41:C42)</f>
        <v>7178585.21</v>
      </c>
      <c r="D40" s="27">
        <f>SUM(D41:D42)</f>
        <v>7178585.21</v>
      </c>
    </row>
    <row r="41" spans="1:4" x14ac:dyDescent="0.25">
      <c r="A41" s="3" t="s">
        <v>32</v>
      </c>
      <c r="B41" s="38">
        <v>1262304</v>
      </c>
      <c r="C41" s="38">
        <v>7178585.21</v>
      </c>
      <c r="D41" s="38">
        <v>7178585.21</v>
      </c>
    </row>
    <row r="42" spans="1:4" x14ac:dyDescent="0.25">
      <c r="A42" s="3" t="s">
        <v>33</v>
      </c>
      <c r="B42" s="38">
        <v>0</v>
      </c>
      <c r="C42" s="38">
        <v>0</v>
      </c>
      <c r="D42" s="3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-1262304</v>
      </c>
      <c r="C44" s="27">
        <f>C37-C40</f>
        <v>-7178585.21</v>
      </c>
      <c r="D44" s="27">
        <f>D37-D40</f>
        <v>-7178585.21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36">
        <v>227108285.88999999</v>
      </c>
      <c r="C48" s="36">
        <v>235026152.08000001</v>
      </c>
      <c r="D48" s="36">
        <v>234877338.86000001</v>
      </c>
    </row>
    <row r="49" spans="1:4" x14ac:dyDescent="0.25">
      <c r="A49" s="15" t="s">
        <v>36</v>
      </c>
      <c r="B49" s="27">
        <f>B50-B51</f>
        <v>-1262304</v>
      </c>
      <c r="C49" s="27">
        <f>C50-C51</f>
        <v>-7178585.21</v>
      </c>
      <c r="D49" s="27">
        <f>D50-D51</f>
        <v>-7178585.21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38">
        <v>1262304</v>
      </c>
      <c r="C51" s="38">
        <v>7178585.21</v>
      </c>
      <c r="D51" s="38">
        <v>7178585.21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38">
        <v>225845981.88999999</v>
      </c>
      <c r="C53" s="38">
        <v>206787816.00999999</v>
      </c>
      <c r="D53" s="38">
        <v>201838655.78999999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38">
        <v>40246509.600000001</v>
      </c>
      <c r="D55" s="38">
        <v>40246509.600000001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61306260.460000016</v>
      </c>
      <c r="D57" s="27">
        <f>D48+D49-D53+D55</f>
        <v>66106607.460000016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1262304</v>
      </c>
      <c r="C59" s="27">
        <f>C57-C49</f>
        <v>68484845.670000017</v>
      </c>
      <c r="D59" s="27">
        <f>D57-D49</f>
        <v>73285192.670000017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37">
        <v>0</v>
      </c>
      <c r="C63" s="37">
        <v>329381.95</v>
      </c>
      <c r="D63" s="37">
        <v>329381.95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35">
        <v>0</v>
      </c>
      <c r="C66" s="35">
        <v>0</v>
      </c>
      <c r="D66" s="35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5">
        <v>0</v>
      </c>
      <c r="C68" s="35">
        <v>2273583.4900000002</v>
      </c>
      <c r="D68" s="35">
        <v>2273583.4900000002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35">
        <v>0</v>
      </c>
      <c r="D70" s="35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-1944201.5400000003</v>
      </c>
      <c r="D72" s="20">
        <f>D63+D64-D68+D70</f>
        <v>-1944201.5400000003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-1944201.5400000003</v>
      </c>
      <c r="D74" s="20">
        <f>D72-D64</f>
        <v>-1944201.5400000003</v>
      </c>
    </row>
    <row r="75" spans="1:4" x14ac:dyDescent="0.25">
      <c r="A75" s="6"/>
      <c r="B75" s="34"/>
      <c r="C75" s="34"/>
      <c r="D75" s="34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92F10-01EB-489B-9D72-ED102906BE32}">
  <dimension ref="A1:D75"/>
  <sheetViews>
    <sheetView tabSelected="1" zoomScaleNormal="100" workbookViewId="0">
      <selection activeCell="B9" sqref="B9"/>
    </sheetView>
  </sheetViews>
  <sheetFormatPr baseColWidth="10" defaultRowHeight="15" x14ac:dyDescent="0.25"/>
  <cols>
    <col min="1" max="1" width="89" bestFit="1" customWidth="1"/>
    <col min="2" max="2" width="25.5703125" bestFit="1" customWidth="1"/>
    <col min="3" max="3" width="27.42578125" bestFit="1" customWidth="1"/>
    <col min="4" max="4" width="24.7109375" bestFit="1" customWidth="1"/>
  </cols>
  <sheetData>
    <row r="1" spans="1:4" ht="21" x14ac:dyDescent="0.25">
      <c r="A1" s="51" t="s">
        <v>0</v>
      </c>
      <c r="B1" s="51"/>
      <c r="C1" s="51"/>
      <c r="D1" s="51"/>
    </row>
    <row r="2" spans="1:4" x14ac:dyDescent="0.25">
      <c r="A2" s="52" t="str">
        <f>ENTE_PUBLICO_A</f>
        <v>COMITÉ MUNICIPAL DE AGUA POTABLE Y ALCANTARILLADO DE SALAMANCA, GTO., Gobierno del Estado de Guanajuato (a)</v>
      </c>
      <c r="B2" s="53"/>
      <c r="C2" s="53"/>
      <c r="D2" s="54"/>
    </row>
    <row r="3" spans="1:4" x14ac:dyDescent="0.25">
      <c r="A3" s="42" t="s">
        <v>1</v>
      </c>
      <c r="B3" s="55"/>
      <c r="C3" s="55"/>
      <c r="D3" s="44"/>
    </row>
    <row r="4" spans="1:4" x14ac:dyDescent="0.25">
      <c r="A4" s="42" t="s">
        <v>48</v>
      </c>
      <c r="B4" s="55"/>
      <c r="C4" s="55"/>
      <c r="D4" s="44"/>
    </row>
    <row r="5" spans="1:4" x14ac:dyDescent="0.25">
      <c r="A5" s="48" t="s">
        <v>2</v>
      </c>
      <c r="B5" s="49"/>
      <c r="C5" s="49"/>
      <c r="D5" s="50"/>
    </row>
    <row r="6" spans="1:4" x14ac:dyDescent="0.25">
      <c r="A6" s="1"/>
      <c r="B6" s="1"/>
      <c r="C6" s="1"/>
      <c r="D6" s="1"/>
    </row>
    <row r="7" spans="1:4" ht="45" x14ac:dyDescent="0.25">
      <c r="A7" s="11" t="s">
        <v>3</v>
      </c>
      <c r="B7" s="2" t="s">
        <v>4</v>
      </c>
      <c r="C7" s="2" t="s">
        <v>5</v>
      </c>
      <c r="D7" s="2" t="s">
        <v>6</v>
      </c>
    </row>
    <row r="8" spans="1:4" x14ac:dyDescent="0.25">
      <c r="A8" s="56" t="s">
        <v>7</v>
      </c>
      <c r="B8" s="57">
        <f>SUM(B9:B11)</f>
        <v>237715076.74000001</v>
      </c>
      <c r="C8" s="57">
        <f t="shared" ref="C8:D8" si="0">SUM(C9:C11)</f>
        <v>59199937.299999997</v>
      </c>
      <c r="D8" s="57">
        <f t="shared" si="0"/>
        <v>58982308.899999999</v>
      </c>
    </row>
    <row r="9" spans="1:4" x14ac:dyDescent="0.25">
      <c r="A9" s="58" t="s">
        <v>8</v>
      </c>
      <c r="B9" s="59">
        <v>237715076.74000001</v>
      </c>
      <c r="C9" s="59">
        <v>59199937.299999997</v>
      </c>
      <c r="D9" s="59">
        <v>58982308.899999999</v>
      </c>
    </row>
    <row r="10" spans="1:4" x14ac:dyDescent="0.25">
      <c r="A10" s="58" t="s">
        <v>9</v>
      </c>
      <c r="B10" s="60" t="s">
        <v>45</v>
      </c>
      <c r="C10" s="60" t="s">
        <v>46</v>
      </c>
      <c r="D10" s="60" t="s">
        <v>47</v>
      </c>
    </row>
    <row r="11" spans="1:4" x14ac:dyDescent="0.25">
      <c r="A11" s="58" t="s">
        <v>10</v>
      </c>
      <c r="B11" s="60" t="s">
        <v>45</v>
      </c>
      <c r="C11" s="60" t="s">
        <v>46</v>
      </c>
      <c r="D11" s="60" t="s">
        <v>47</v>
      </c>
    </row>
    <row r="12" spans="1:4" x14ac:dyDescent="0.25">
      <c r="A12" s="61"/>
      <c r="B12" s="62"/>
      <c r="C12" s="62"/>
      <c r="D12" s="62"/>
    </row>
    <row r="13" spans="1:4" x14ac:dyDescent="0.25">
      <c r="A13" s="56" t="s">
        <v>11</v>
      </c>
      <c r="B13" s="57">
        <f>B14+B15</f>
        <v>237715076.74000001</v>
      </c>
      <c r="C13" s="57">
        <f t="shared" ref="C13:D13" si="1">C14+C15</f>
        <v>52264297.229999997</v>
      </c>
      <c r="D13" s="57">
        <f t="shared" si="1"/>
        <v>50106563.009999998</v>
      </c>
    </row>
    <row r="14" spans="1:4" x14ac:dyDescent="0.25">
      <c r="A14" s="58" t="s">
        <v>12</v>
      </c>
      <c r="B14" s="59">
        <v>237715076.74000001</v>
      </c>
      <c r="C14" s="59">
        <v>52264297.229999997</v>
      </c>
      <c r="D14" s="59">
        <v>50106563.009999998</v>
      </c>
    </row>
    <row r="15" spans="1:4" x14ac:dyDescent="0.25">
      <c r="A15" s="58" t="s">
        <v>13</v>
      </c>
      <c r="B15" s="60">
        <v>0</v>
      </c>
      <c r="C15" s="60">
        <v>0</v>
      </c>
      <c r="D15" s="60">
        <v>0</v>
      </c>
    </row>
    <row r="16" spans="1:4" x14ac:dyDescent="0.25">
      <c r="A16" s="61"/>
      <c r="B16" s="62"/>
      <c r="C16" s="62"/>
      <c r="D16" s="62"/>
    </row>
    <row r="17" spans="1:4" x14ac:dyDescent="0.25">
      <c r="A17" s="56" t="s">
        <v>14</v>
      </c>
      <c r="B17" s="63">
        <f>B18+B19</f>
        <v>0</v>
      </c>
      <c r="C17" s="57">
        <f t="shared" ref="C17" si="2">C18+C19</f>
        <v>15577754.710000001</v>
      </c>
      <c r="D17" s="57">
        <f>D18+D19</f>
        <v>15577754.710000001</v>
      </c>
    </row>
    <row r="18" spans="1:4" x14ac:dyDescent="0.25">
      <c r="A18" s="58" t="s">
        <v>15</v>
      </c>
      <c r="B18" s="64">
        <v>0</v>
      </c>
      <c r="C18" s="59">
        <v>15577754.710000001</v>
      </c>
      <c r="D18" s="59">
        <v>15577754.710000001</v>
      </c>
    </row>
    <row r="19" spans="1:4" x14ac:dyDescent="0.25">
      <c r="A19" s="58" t="s">
        <v>16</v>
      </c>
      <c r="B19" s="64">
        <v>0</v>
      </c>
      <c r="C19" s="60">
        <v>0</v>
      </c>
      <c r="D19" s="65">
        <v>0</v>
      </c>
    </row>
    <row r="20" spans="1:4" x14ac:dyDescent="0.25">
      <c r="A20" s="61"/>
      <c r="B20" s="62"/>
      <c r="C20" s="62"/>
      <c r="D20" s="62"/>
    </row>
    <row r="21" spans="1:4" x14ac:dyDescent="0.25">
      <c r="A21" s="56" t="s">
        <v>17</v>
      </c>
      <c r="B21" s="57">
        <f>B8-B13+B17</f>
        <v>0</v>
      </c>
      <c r="C21" s="57">
        <f t="shared" ref="C21:D21" si="3">C8-C13+C17</f>
        <v>22513394.780000001</v>
      </c>
      <c r="D21" s="57">
        <f t="shared" si="3"/>
        <v>24453500.600000001</v>
      </c>
    </row>
    <row r="22" spans="1:4" x14ac:dyDescent="0.25">
      <c r="A22" s="56"/>
      <c r="B22" s="62"/>
      <c r="C22" s="62"/>
      <c r="D22" s="62"/>
    </row>
    <row r="23" spans="1:4" x14ac:dyDescent="0.25">
      <c r="A23" s="56" t="s">
        <v>18</v>
      </c>
      <c r="B23" s="57">
        <v>0</v>
      </c>
      <c r="C23" s="66">
        <v>22513394.780000001</v>
      </c>
      <c r="D23" s="66">
        <v>24453500.600000001</v>
      </c>
    </row>
    <row r="24" spans="1:4" x14ac:dyDescent="0.25">
      <c r="A24" s="56"/>
      <c r="B24" s="67"/>
      <c r="C24" s="67"/>
      <c r="D24" s="67"/>
    </row>
    <row r="25" spans="1:4" ht="30" x14ac:dyDescent="0.25">
      <c r="A25" s="68" t="s">
        <v>19</v>
      </c>
      <c r="B25" s="57">
        <v>0</v>
      </c>
      <c r="C25" s="57">
        <f t="shared" ref="C25" si="4">C23-C17</f>
        <v>6935640.0700000003</v>
      </c>
      <c r="D25" s="57">
        <f>D23-D17</f>
        <v>8875745.8900000006</v>
      </c>
    </row>
    <row r="26" spans="1:4" x14ac:dyDescent="0.25">
      <c r="A26" s="69"/>
      <c r="B26" s="70"/>
      <c r="C26" s="70"/>
      <c r="D26" s="70"/>
    </row>
    <row r="27" spans="1:4" x14ac:dyDescent="0.25">
      <c r="A27" s="8"/>
      <c r="B27" s="1"/>
      <c r="C27" s="1"/>
      <c r="D27" s="1"/>
    </row>
    <row r="28" spans="1:4" ht="30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6" t="s">
        <v>23</v>
      </c>
      <c r="B29" s="71">
        <f>B30+B31</f>
        <v>0</v>
      </c>
      <c r="C29" s="71">
        <f t="shared" ref="C29:D29" si="5">C30+C31</f>
        <v>0</v>
      </c>
      <c r="D29" s="71">
        <f t="shared" si="5"/>
        <v>0</v>
      </c>
    </row>
    <row r="30" spans="1:4" x14ac:dyDescent="0.25">
      <c r="A30" s="58" t="s">
        <v>24</v>
      </c>
      <c r="B30" s="72">
        <v>0</v>
      </c>
      <c r="C30" s="72">
        <v>0</v>
      </c>
      <c r="D30" s="72">
        <v>0</v>
      </c>
    </row>
    <row r="31" spans="1:4" x14ac:dyDescent="0.25">
      <c r="A31" s="58" t="s">
        <v>25</v>
      </c>
      <c r="B31" s="72">
        <v>0</v>
      </c>
      <c r="C31" s="72">
        <v>0</v>
      </c>
      <c r="D31" s="72">
        <v>0</v>
      </c>
    </row>
    <row r="32" spans="1:4" x14ac:dyDescent="0.25">
      <c r="A32" s="73"/>
      <c r="B32" s="73"/>
      <c r="C32" s="73"/>
      <c r="D32" s="73"/>
    </row>
    <row r="33" spans="1:4" x14ac:dyDescent="0.25">
      <c r="A33" s="56" t="s">
        <v>26</v>
      </c>
      <c r="B33" s="71">
        <f>B25+B29</f>
        <v>0</v>
      </c>
      <c r="C33" s="71">
        <f t="shared" ref="C33:D33" si="6">C25+C29</f>
        <v>6935640.0700000003</v>
      </c>
      <c r="D33" s="71">
        <f t="shared" si="6"/>
        <v>8875745.8900000006</v>
      </c>
    </row>
    <row r="34" spans="1:4" x14ac:dyDescent="0.25">
      <c r="A34" s="74"/>
      <c r="B34" s="74"/>
      <c r="C34" s="74"/>
      <c r="D34" s="74"/>
    </row>
    <row r="35" spans="1:4" x14ac:dyDescent="0.25">
      <c r="A35" s="8"/>
      <c r="B35" s="1"/>
      <c r="C35" s="1"/>
      <c r="D35" s="1"/>
    </row>
    <row r="36" spans="1:4" ht="45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6" t="s">
        <v>28</v>
      </c>
      <c r="B37" s="71">
        <f>B38+B39</f>
        <v>0</v>
      </c>
      <c r="C37" s="71">
        <f t="shared" ref="C37:D37" si="7">C38+C39</f>
        <v>0</v>
      </c>
      <c r="D37" s="71">
        <f t="shared" si="7"/>
        <v>0</v>
      </c>
    </row>
    <row r="38" spans="1:4" x14ac:dyDescent="0.25">
      <c r="A38" s="58" t="s">
        <v>29</v>
      </c>
      <c r="B38" s="72">
        <v>0</v>
      </c>
      <c r="C38" s="72">
        <v>0</v>
      </c>
      <c r="D38" s="72">
        <v>0</v>
      </c>
    </row>
    <row r="39" spans="1:4" x14ac:dyDescent="0.25">
      <c r="A39" s="58" t="s">
        <v>30</v>
      </c>
      <c r="B39" s="72">
        <v>0</v>
      </c>
      <c r="C39" s="72">
        <v>0</v>
      </c>
      <c r="D39" s="72">
        <v>0</v>
      </c>
    </row>
    <row r="40" spans="1:4" x14ac:dyDescent="0.25">
      <c r="A40" s="56" t="s">
        <v>31</v>
      </c>
      <c r="B40" s="71">
        <f>B41+B42</f>
        <v>0</v>
      </c>
      <c r="C40" s="71">
        <f t="shared" ref="C40:D40" si="8">C41+C42</f>
        <v>0</v>
      </c>
      <c r="D40" s="71">
        <f t="shared" si="8"/>
        <v>0</v>
      </c>
    </row>
    <row r="41" spans="1:4" x14ac:dyDescent="0.25">
      <c r="A41" s="58" t="s">
        <v>32</v>
      </c>
      <c r="B41" s="72">
        <v>0</v>
      </c>
      <c r="C41" s="72">
        <v>0</v>
      </c>
      <c r="D41" s="72">
        <v>0</v>
      </c>
    </row>
    <row r="42" spans="1:4" x14ac:dyDescent="0.25">
      <c r="A42" s="58" t="s">
        <v>33</v>
      </c>
      <c r="B42" s="72">
        <v>0</v>
      </c>
      <c r="C42" s="72">
        <v>0</v>
      </c>
      <c r="D42" s="72">
        <v>0</v>
      </c>
    </row>
    <row r="43" spans="1:4" x14ac:dyDescent="0.25">
      <c r="A43" s="73"/>
      <c r="B43" s="73"/>
      <c r="C43" s="73"/>
      <c r="D43" s="73"/>
    </row>
    <row r="44" spans="1:4" x14ac:dyDescent="0.25">
      <c r="A44" s="56" t="s">
        <v>34</v>
      </c>
      <c r="B44" s="71">
        <f>B37-B40</f>
        <v>0</v>
      </c>
      <c r="C44" s="71">
        <f t="shared" ref="C44:D44" si="9">C37-C40</f>
        <v>0</v>
      </c>
      <c r="D44" s="71">
        <f t="shared" si="9"/>
        <v>0</v>
      </c>
    </row>
    <row r="45" spans="1:4" x14ac:dyDescent="0.25">
      <c r="A45" s="75"/>
      <c r="B45" s="74"/>
      <c r="C45" s="74"/>
      <c r="D45" s="74"/>
    </row>
    <row r="46" spans="1:4" x14ac:dyDescent="0.25">
      <c r="A46" s="1"/>
      <c r="B46" s="1"/>
      <c r="C46" s="1"/>
      <c r="D46" s="1"/>
    </row>
    <row r="47" spans="1:4" ht="45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76" t="s">
        <v>35</v>
      </c>
      <c r="B48" s="77">
        <f>B9</f>
        <v>237715076.74000001</v>
      </c>
      <c r="C48" s="77">
        <f>C9</f>
        <v>59199937.299999997</v>
      </c>
      <c r="D48" s="77">
        <f t="shared" ref="D48" si="10">D9</f>
        <v>58982308.899999999</v>
      </c>
    </row>
    <row r="49" spans="1:4" ht="30" x14ac:dyDescent="0.25">
      <c r="A49" s="78" t="s">
        <v>36</v>
      </c>
      <c r="B49" s="71">
        <f>B50-B51</f>
        <v>0</v>
      </c>
      <c r="C49" s="71">
        <f t="shared" ref="C49:D49" si="11">C50-C51</f>
        <v>0</v>
      </c>
      <c r="D49" s="71">
        <f t="shared" si="11"/>
        <v>0</v>
      </c>
    </row>
    <row r="50" spans="1:4" x14ac:dyDescent="0.25">
      <c r="A50" s="79" t="s">
        <v>29</v>
      </c>
      <c r="B50" s="72">
        <v>0</v>
      </c>
      <c r="C50" s="72">
        <v>0</v>
      </c>
      <c r="D50" s="72">
        <v>0</v>
      </c>
    </row>
    <row r="51" spans="1:4" x14ac:dyDescent="0.25">
      <c r="A51" s="79" t="s">
        <v>32</v>
      </c>
      <c r="B51" s="72">
        <v>0</v>
      </c>
      <c r="C51" s="72">
        <v>0</v>
      </c>
      <c r="D51" s="72">
        <v>0</v>
      </c>
    </row>
    <row r="52" spans="1:4" x14ac:dyDescent="0.25">
      <c r="A52" s="73"/>
      <c r="B52" s="73"/>
      <c r="C52" s="73"/>
      <c r="D52" s="73"/>
    </row>
    <row r="53" spans="1:4" x14ac:dyDescent="0.25">
      <c r="A53" s="58" t="s">
        <v>12</v>
      </c>
      <c r="B53" s="72">
        <f>B14</f>
        <v>237715076.74000001</v>
      </c>
      <c r="C53" s="72">
        <f t="shared" ref="C53:D53" si="12">C14</f>
        <v>52264297.229999997</v>
      </c>
      <c r="D53" s="72">
        <f t="shared" si="12"/>
        <v>50106563.009999998</v>
      </c>
    </row>
    <row r="54" spans="1:4" x14ac:dyDescent="0.25">
      <c r="A54" s="73"/>
      <c r="B54" s="73"/>
      <c r="C54" s="73"/>
      <c r="D54" s="73"/>
    </row>
    <row r="55" spans="1:4" x14ac:dyDescent="0.25">
      <c r="A55" s="58" t="s">
        <v>15</v>
      </c>
      <c r="B55" s="80">
        <f>B18</f>
        <v>0</v>
      </c>
      <c r="C55" s="72">
        <f t="shared" ref="C55:D55" si="13">C18</f>
        <v>15577754.710000001</v>
      </c>
      <c r="D55" s="72">
        <f t="shared" si="13"/>
        <v>15577754.710000001</v>
      </c>
    </row>
    <row r="56" spans="1:4" x14ac:dyDescent="0.25">
      <c r="A56" s="73"/>
      <c r="B56" s="73"/>
      <c r="C56" s="73"/>
      <c r="D56" s="73"/>
    </row>
    <row r="57" spans="1:4" ht="30" x14ac:dyDescent="0.25">
      <c r="A57" s="68" t="s">
        <v>37</v>
      </c>
      <c r="B57" s="71">
        <f>B48+B49-B53+B55</f>
        <v>0</v>
      </c>
      <c r="C57" s="71">
        <f>C48+C49-C53+C55</f>
        <v>22513394.780000001</v>
      </c>
      <c r="D57" s="71">
        <f t="shared" ref="D57" si="14">D48+D49-D53+D55</f>
        <v>24453500.600000001</v>
      </c>
    </row>
    <row r="58" spans="1:4" x14ac:dyDescent="0.25">
      <c r="A58" s="81"/>
      <c r="B58" s="81"/>
      <c r="C58" s="81"/>
      <c r="D58" s="81"/>
    </row>
    <row r="59" spans="1:4" ht="30" x14ac:dyDescent="0.25">
      <c r="A59" s="68" t="s">
        <v>38</v>
      </c>
      <c r="B59" s="71">
        <f>B57-B49</f>
        <v>0</v>
      </c>
      <c r="C59" s="71">
        <f t="shared" ref="C59:D59" si="15">C57-C49</f>
        <v>22513394.780000001</v>
      </c>
      <c r="D59" s="71">
        <f t="shared" si="15"/>
        <v>24453500.600000001</v>
      </c>
    </row>
    <row r="60" spans="1:4" x14ac:dyDescent="0.25">
      <c r="A60" s="74"/>
      <c r="B60" s="74"/>
      <c r="C60" s="74"/>
      <c r="D60" s="74"/>
    </row>
    <row r="61" spans="1:4" x14ac:dyDescent="0.25">
      <c r="A61" s="1"/>
      <c r="B61" s="1"/>
      <c r="C61" s="1"/>
      <c r="D61" s="1"/>
    </row>
    <row r="62" spans="1:4" ht="45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76" t="s">
        <v>9</v>
      </c>
      <c r="B63" s="82" t="str">
        <f>B10</f>
        <v xml:space="preserve">                                                     -  </v>
      </c>
      <c r="C63" s="82" t="str">
        <f t="shared" ref="C63:D63" si="16">C10</f>
        <v xml:space="preserve">                                                         -  </v>
      </c>
      <c r="D63" s="82" t="str">
        <f t="shared" si="16"/>
        <v xml:space="preserve">                                                   -  </v>
      </c>
    </row>
    <row r="64" spans="1:4" ht="30" x14ac:dyDescent="0.25">
      <c r="A64" s="78" t="s">
        <v>39</v>
      </c>
      <c r="B64" s="57">
        <f>B65-B66</f>
        <v>0</v>
      </c>
      <c r="C64" s="57">
        <f t="shared" ref="C64:D64" si="17">C65-C66</f>
        <v>0</v>
      </c>
      <c r="D64" s="57">
        <f t="shared" si="17"/>
        <v>0</v>
      </c>
    </row>
    <row r="65" spans="1:4" x14ac:dyDescent="0.25">
      <c r="A65" s="79" t="s">
        <v>30</v>
      </c>
      <c r="B65" s="60">
        <v>0</v>
      </c>
      <c r="C65" s="60">
        <v>0</v>
      </c>
      <c r="D65" s="60">
        <v>0</v>
      </c>
    </row>
    <row r="66" spans="1:4" x14ac:dyDescent="0.25">
      <c r="A66" s="79" t="s">
        <v>33</v>
      </c>
      <c r="B66" s="60">
        <v>0</v>
      </c>
      <c r="C66" s="60">
        <v>0</v>
      </c>
      <c r="D66" s="60">
        <v>0</v>
      </c>
    </row>
    <row r="67" spans="1:4" x14ac:dyDescent="0.25">
      <c r="A67" s="73"/>
      <c r="B67" s="62"/>
      <c r="C67" s="62"/>
      <c r="D67" s="62"/>
    </row>
    <row r="68" spans="1:4" x14ac:dyDescent="0.25">
      <c r="A68" s="58" t="s">
        <v>40</v>
      </c>
      <c r="B68" s="60">
        <f>B15</f>
        <v>0</v>
      </c>
      <c r="C68" s="60">
        <f t="shared" ref="C68:D68" si="18">C15</f>
        <v>0</v>
      </c>
      <c r="D68" s="60">
        <f t="shared" si="18"/>
        <v>0</v>
      </c>
    </row>
    <row r="69" spans="1:4" x14ac:dyDescent="0.25">
      <c r="A69" s="73"/>
      <c r="B69" s="62"/>
      <c r="C69" s="62"/>
      <c r="D69" s="62"/>
    </row>
    <row r="70" spans="1:4" x14ac:dyDescent="0.25">
      <c r="A70" s="58" t="s">
        <v>16</v>
      </c>
      <c r="B70" s="64">
        <f>B19</f>
        <v>0</v>
      </c>
      <c r="C70" s="60">
        <f t="shared" ref="C70:D70" si="19">C19</f>
        <v>0</v>
      </c>
      <c r="D70" s="60">
        <f t="shared" si="19"/>
        <v>0</v>
      </c>
    </row>
    <row r="71" spans="1:4" x14ac:dyDescent="0.25">
      <c r="A71" s="73"/>
      <c r="B71" s="62"/>
      <c r="C71" s="62"/>
      <c r="D71" s="62"/>
    </row>
    <row r="72" spans="1:4" ht="30" x14ac:dyDescent="0.25">
      <c r="A72" s="68" t="s">
        <v>41</v>
      </c>
      <c r="B72" s="57">
        <v>0</v>
      </c>
      <c r="C72" s="57">
        <v>0</v>
      </c>
      <c r="D72" s="57">
        <v>0</v>
      </c>
    </row>
    <row r="73" spans="1:4" x14ac:dyDescent="0.25">
      <c r="A73" s="73"/>
      <c r="B73" s="62"/>
      <c r="C73" s="62"/>
      <c r="D73" s="62"/>
    </row>
    <row r="74" spans="1:4" ht="30" x14ac:dyDescent="0.25">
      <c r="A74" s="68" t="s">
        <v>42</v>
      </c>
      <c r="B74" s="57">
        <f>B72-B64</f>
        <v>0</v>
      </c>
      <c r="C74" s="57">
        <f>C72-C64</f>
        <v>0</v>
      </c>
      <c r="D74" s="57">
        <f t="shared" ref="D74" si="20">D72-D64</f>
        <v>0</v>
      </c>
    </row>
    <row r="75" spans="1:4" x14ac:dyDescent="0.25">
      <c r="A75" s="74"/>
      <c r="B75" s="70"/>
      <c r="C75" s="70"/>
      <c r="D75" s="70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 xr:uid="{B3C89E01-9029-49C4-AD19-EFE14DB23362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Maria Veronica Montoya Cruz</cp:lastModifiedBy>
  <dcterms:created xsi:type="dcterms:W3CDTF">2018-11-21T17:29:53Z</dcterms:created>
  <dcterms:modified xsi:type="dcterms:W3CDTF">2022-04-28T18:27:16Z</dcterms:modified>
</cp:coreProperties>
</file>