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6885" activeTab="3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</externalReferences>
  <definedNames>
    <definedName name="ENTE_PUBLICO_A">'[1]Info General'!$C$7</definedName>
    <definedName name="GASTO_E_FIN_01">F6b!$B$28</definedName>
    <definedName name="GASTO_E_FIN_02">F6b!$C$28</definedName>
    <definedName name="GASTO_E_FIN_03">F6b!$D$28</definedName>
    <definedName name="GASTO_E_FIN_04">F6b!$E$28</definedName>
    <definedName name="GASTO_E_FIN_05">F6b!$F$28</definedName>
    <definedName name="GASTO_E_FIN_06">F6b!$G$28</definedName>
    <definedName name="GASTO_E_T1">F6b!$B$19</definedName>
    <definedName name="GASTO_E_T2">F6b!$C$19</definedName>
    <definedName name="GASTO_E_T3">F6b!$D$19</definedName>
    <definedName name="GASTO_E_T4">F6b!$E$19</definedName>
    <definedName name="GASTO_E_T5">F6b!$F$19</definedName>
    <definedName name="GASTO_E_T6">F6b!$G$19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0">F6a!$1:$8</definedName>
    <definedName name="_xlnm.Print_Titles" localSheetId="2">F6c!$1:$8</definedName>
    <definedName name="TRIMESTRE">'[1]Info General'!$C$16</definedName>
  </definedNames>
  <calcPr calcId="124519"/>
</workbook>
</file>

<file path=xl/calcChain.xml><?xml version="1.0" encoding="utf-8"?>
<calcChain xmlns="http://schemas.openxmlformats.org/spreadsheetml/2006/main">
  <c r="G28" i="4"/>
  <c r="F28"/>
  <c r="E28"/>
  <c r="D28"/>
  <c r="C28"/>
  <c r="B28"/>
  <c r="G24"/>
  <c r="F24"/>
  <c r="E24"/>
  <c r="D24"/>
  <c r="C24"/>
  <c r="B24"/>
  <c r="G21"/>
  <c r="F21"/>
  <c r="F33" s="1"/>
  <c r="E21"/>
  <c r="E33" s="1"/>
  <c r="D21"/>
  <c r="D33" s="1"/>
  <c r="C21"/>
  <c r="B21"/>
  <c r="B33" s="1"/>
  <c r="G16"/>
  <c r="F16"/>
  <c r="E16"/>
  <c r="D16"/>
  <c r="C16"/>
  <c r="B16"/>
  <c r="G12"/>
  <c r="F12"/>
  <c r="E12"/>
  <c r="D12"/>
  <c r="C12"/>
  <c r="B12"/>
  <c r="G9"/>
  <c r="G33" s="1"/>
  <c r="F9"/>
  <c r="E9"/>
  <c r="D9"/>
  <c r="C9"/>
  <c r="C33" s="1"/>
  <c r="B9"/>
  <c r="A5"/>
  <c r="A2"/>
  <c r="G71" i="3"/>
  <c r="F71"/>
  <c r="E71"/>
  <c r="D71"/>
  <c r="C71"/>
  <c r="B71"/>
  <c r="G61"/>
  <c r="F61"/>
  <c r="E61"/>
  <c r="D61"/>
  <c r="C61"/>
  <c r="B61"/>
  <c r="G53"/>
  <c r="F53"/>
  <c r="E53"/>
  <c r="D53"/>
  <c r="C53"/>
  <c r="B53"/>
  <c r="G44"/>
  <c r="G43" s="1"/>
  <c r="F44"/>
  <c r="E44"/>
  <c r="D44"/>
  <c r="C44"/>
  <c r="C43" s="1"/>
  <c r="B44"/>
  <c r="F43"/>
  <c r="E43"/>
  <c r="D43"/>
  <c r="B43"/>
  <c r="G37"/>
  <c r="F37"/>
  <c r="E37"/>
  <c r="D37"/>
  <c r="C37"/>
  <c r="B37"/>
  <c r="G27"/>
  <c r="F27"/>
  <c r="E27"/>
  <c r="E9" s="1"/>
  <c r="E77" s="1"/>
  <c r="D27"/>
  <c r="C27"/>
  <c r="B27"/>
  <c r="G19"/>
  <c r="F19"/>
  <c r="E19"/>
  <c r="D19"/>
  <c r="C19"/>
  <c r="B19"/>
  <c r="G10"/>
  <c r="F10"/>
  <c r="E10"/>
  <c r="D10"/>
  <c r="C10"/>
  <c r="B10"/>
  <c r="G9"/>
  <c r="G77" s="1"/>
  <c r="F9"/>
  <c r="F77" s="1"/>
  <c r="D9"/>
  <c r="D77" s="1"/>
  <c r="C9"/>
  <c r="B9"/>
  <c r="B77" s="1"/>
  <c r="A5"/>
  <c r="A2"/>
  <c r="G19" i="2"/>
  <c r="F19"/>
  <c r="E19"/>
  <c r="D19"/>
  <c r="C19"/>
  <c r="B19"/>
  <c r="G9"/>
  <c r="G29" s="1"/>
  <c r="F9"/>
  <c r="F29" s="1"/>
  <c r="E9"/>
  <c r="E29" s="1"/>
  <c r="D9"/>
  <c r="D29" s="1"/>
  <c r="C9"/>
  <c r="C29" s="1"/>
  <c r="B9"/>
  <c r="B29" s="1"/>
  <c r="A5"/>
  <c r="A2"/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E84" s="1"/>
  <c r="D85"/>
  <c r="C85"/>
  <c r="B85"/>
  <c r="G84"/>
  <c r="F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38"/>
  <c r="F38"/>
  <c r="E38"/>
  <c r="D38"/>
  <c r="C38"/>
  <c r="B38"/>
  <c r="G28"/>
  <c r="F28"/>
  <c r="E28"/>
  <c r="D28"/>
  <c r="C28"/>
  <c r="B28"/>
  <c r="G18"/>
  <c r="F18"/>
  <c r="E18"/>
  <c r="D18"/>
  <c r="C18"/>
  <c r="B18"/>
  <c r="G10"/>
  <c r="F10"/>
  <c r="E10"/>
  <c r="E9" s="1"/>
  <c r="E159" s="1"/>
  <c r="D10"/>
  <c r="C10"/>
  <c r="B10"/>
  <c r="G9"/>
  <c r="G159" s="1"/>
  <c r="F9"/>
  <c r="F159" s="1"/>
  <c r="D9"/>
  <c r="D159" s="1"/>
  <c r="C9"/>
  <c r="C159" s="1"/>
  <c r="B9"/>
  <c r="B159" s="1"/>
  <c r="A5"/>
  <c r="A2"/>
  <c r="C77" i="3" l="1"/>
</calcChain>
</file>

<file path=xl/sharedStrings.xml><?xml version="1.0" encoding="utf-8"?>
<sst xmlns="http://schemas.openxmlformats.org/spreadsheetml/2006/main" count="308" uniqueCount="161">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</sst>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4" fontId="1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3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4" fontId="0" fillId="0" borderId="9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4" fontId="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0" borderId="12" xfId="0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indent="3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AL_A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Salamanca, Gto., Gobierno del Estado de Guanajuato</v>
          </cell>
        </row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61"/>
  <sheetViews>
    <sheetView workbookViewId="0">
      <selection sqref="A1:XFD1048576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COMITÉ MUNICIPAL DE AGUA POTABLE Y ALCANTARILLADO DE SALAMANCA,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31 de diciembre de 2017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6" customHeight="1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B10+B18+B28+B38+B48+B58+B62+B71+B75</f>
        <v>193585064.47999999</v>
      </c>
      <c r="C9" s="11">
        <f t="shared" ref="C9:G9" si="0">C10+C18+C28+C38+C48+C58+C62+C71+C75</f>
        <v>70004032.610000014</v>
      </c>
      <c r="D9" s="11">
        <f t="shared" si="0"/>
        <v>263589097.09</v>
      </c>
      <c r="E9" s="11">
        <f t="shared" si="0"/>
        <v>204477824.26999998</v>
      </c>
      <c r="F9" s="11">
        <f t="shared" si="0"/>
        <v>200660795.37999997</v>
      </c>
      <c r="G9" s="11">
        <f t="shared" si="0"/>
        <v>59111272.82</v>
      </c>
    </row>
    <row r="10" spans="1:7">
      <c r="A10" s="12" t="s">
        <v>13</v>
      </c>
      <c r="B10" s="13">
        <f>SUM(B11:B17)</f>
        <v>74394188.169999987</v>
      </c>
      <c r="C10" s="13">
        <f t="shared" ref="C10:G10" si="1">SUM(C11:C17)</f>
        <v>33338.590000000346</v>
      </c>
      <c r="D10" s="13">
        <f t="shared" si="1"/>
        <v>74427526.760000005</v>
      </c>
      <c r="E10" s="13">
        <f t="shared" si="1"/>
        <v>70142818.939999998</v>
      </c>
      <c r="F10" s="13">
        <f t="shared" si="1"/>
        <v>68983911.86999999</v>
      </c>
      <c r="G10" s="13">
        <f t="shared" si="1"/>
        <v>4284707.82</v>
      </c>
    </row>
    <row r="11" spans="1:7">
      <c r="A11" s="14" t="s">
        <v>14</v>
      </c>
      <c r="B11" s="13">
        <v>36754835.189999998</v>
      </c>
      <c r="C11" s="13">
        <v>-1634775.11</v>
      </c>
      <c r="D11" s="13">
        <v>35120060.079999998</v>
      </c>
      <c r="E11" s="13">
        <v>35043162.18</v>
      </c>
      <c r="F11" s="13">
        <v>35043162.18</v>
      </c>
      <c r="G11" s="13">
        <v>76897.899999999994</v>
      </c>
    </row>
    <row r="12" spans="1:7">
      <c r="A12" s="14" t="s">
        <v>15</v>
      </c>
      <c r="B12" s="13">
        <v>1133272.44</v>
      </c>
      <c r="C12" s="13">
        <v>108696.86</v>
      </c>
      <c r="D12" s="13">
        <v>1241969.3</v>
      </c>
      <c r="E12" s="13">
        <v>1236469.3</v>
      </c>
      <c r="F12" s="13">
        <v>1236469.3</v>
      </c>
      <c r="G12" s="13">
        <v>5500</v>
      </c>
    </row>
    <row r="13" spans="1:7">
      <c r="A13" s="14" t="s">
        <v>16</v>
      </c>
      <c r="B13" s="13">
        <v>9063074.4700000007</v>
      </c>
      <c r="C13" s="13">
        <v>6203910.1200000001</v>
      </c>
      <c r="D13" s="13">
        <v>15266984.59</v>
      </c>
      <c r="E13" s="13">
        <v>14565668.92</v>
      </c>
      <c r="F13" s="13">
        <v>14565668.92</v>
      </c>
      <c r="G13" s="13">
        <v>701315.67</v>
      </c>
    </row>
    <row r="14" spans="1:7">
      <c r="A14" s="14" t="s">
        <v>17</v>
      </c>
      <c r="B14" s="13">
        <v>15080052.68</v>
      </c>
      <c r="C14" s="13">
        <v>-4416335.01</v>
      </c>
      <c r="D14" s="13">
        <v>10663717.67</v>
      </c>
      <c r="E14" s="13">
        <v>8785418.8699999992</v>
      </c>
      <c r="F14" s="13">
        <v>7626511.7999999998</v>
      </c>
      <c r="G14" s="13">
        <v>1878298.8</v>
      </c>
    </row>
    <row r="15" spans="1:7">
      <c r="A15" s="14" t="s">
        <v>18</v>
      </c>
      <c r="B15" s="13">
        <v>12362953.390000001</v>
      </c>
      <c r="C15" s="13">
        <v>-228158.27</v>
      </c>
      <c r="D15" s="13">
        <v>12134795.119999999</v>
      </c>
      <c r="E15" s="13">
        <v>10512099.67</v>
      </c>
      <c r="F15" s="13">
        <v>10512099.67</v>
      </c>
      <c r="G15" s="13">
        <v>1622695.45</v>
      </c>
    </row>
    <row r="16" spans="1:7">
      <c r="A16" s="14" t="s">
        <v>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29644357.150000002</v>
      </c>
      <c r="C18" s="13">
        <f t="shared" ref="C18:G18" si="2">SUM(C19:C27)</f>
        <v>4606626.1899999995</v>
      </c>
      <c r="D18" s="13">
        <f t="shared" si="2"/>
        <v>34250983.340000004</v>
      </c>
      <c r="E18" s="13">
        <f t="shared" si="2"/>
        <v>28896939.5</v>
      </c>
      <c r="F18" s="13">
        <f t="shared" si="2"/>
        <v>28762447.740000002</v>
      </c>
      <c r="G18" s="13">
        <f t="shared" si="2"/>
        <v>5354043.8400000008</v>
      </c>
    </row>
    <row r="19" spans="1:7">
      <c r="A19" s="14" t="s">
        <v>22</v>
      </c>
      <c r="B19" s="13">
        <v>1475082.5</v>
      </c>
      <c r="C19" s="13">
        <v>-204700</v>
      </c>
      <c r="D19" s="13">
        <v>1270382.5</v>
      </c>
      <c r="E19" s="13">
        <v>939903.56</v>
      </c>
      <c r="F19" s="13">
        <v>939903.56</v>
      </c>
      <c r="G19" s="13">
        <v>330478.94</v>
      </c>
    </row>
    <row r="20" spans="1:7">
      <c r="A20" s="14" t="s">
        <v>23</v>
      </c>
      <c r="B20" s="13">
        <v>185000</v>
      </c>
      <c r="C20" s="13">
        <v>-100000</v>
      </c>
      <c r="D20" s="13">
        <v>85000</v>
      </c>
      <c r="E20" s="13">
        <v>45687.22</v>
      </c>
      <c r="F20" s="13">
        <v>45687.22</v>
      </c>
      <c r="G20" s="13">
        <v>39312.78</v>
      </c>
    </row>
    <row r="21" spans="1:7">
      <c r="A21" s="14" t="s">
        <v>24</v>
      </c>
      <c r="B21" s="13">
        <v>2220000</v>
      </c>
      <c r="C21" s="13">
        <v>373598.47</v>
      </c>
      <c r="D21" s="13">
        <v>2593598.4700000002</v>
      </c>
      <c r="E21" s="13">
        <v>1418543.91</v>
      </c>
      <c r="F21" s="13">
        <v>1418543.91</v>
      </c>
      <c r="G21" s="13">
        <v>1175054.56</v>
      </c>
    </row>
    <row r="22" spans="1:7">
      <c r="A22" s="14" t="s">
        <v>25</v>
      </c>
      <c r="B22" s="13">
        <v>16216049.49</v>
      </c>
      <c r="C22" s="13">
        <v>910511.37</v>
      </c>
      <c r="D22" s="13">
        <v>17126560.859999999</v>
      </c>
      <c r="E22" s="13">
        <v>15853882.82</v>
      </c>
      <c r="F22" s="13">
        <v>15853882.82</v>
      </c>
      <c r="G22" s="13">
        <v>1272678.04</v>
      </c>
    </row>
    <row r="23" spans="1:7">
      <c r="A23" s="14" t="s">
        <v>26</v>
      </c>
      <c r="B23" s="13">
        <v>627000</v>
      </c>
      <c r="C23" s="13">
        <v>-48922.15</v>
      </c>
      <c r="D23" s="13">
        <v>578077.85</v>
      </c>
      <c r="E23" s="13">
        <v>270751.21000000002</v>
      </c>
      <c r="F23" s="13">
        <v>270751.21000000002</v>
      </c>
      <c r="G23" s="13">
        <v>307326.64</v>
      </c>
    </row>
    <row r="24" spans="1:7">
      <c r="A24" s="14" t="s">
        <v>27</v>
      </c>
      <c r="B24" s="13">
        <v>3776945</v>
      </c>
      <c r="C24" s="13">
        <v>668251.75</v>
      </c>
      <c r="D24" s="13">
        <v>4445196.75</v>
      </c>
      <c r="E24" s="13">
        <v>4111958.11</v>
      </c>
      <c r="F24" s="13">
        <v>3977466.35</v>
      </c>
      <c r="G24" s="13">
        <v>333238.64</v>
      </c>
    </row>
    <row r="25" spans="1:7">
      <c r="A25" s="14" t="s">
        <v>28</v>
      </c>
      <c r="B25" s="13">
        <v>1557780</v>
      </c>
      <c r="C25" s="13">
        <v>-43373.29</v>
      </c>
      <c r="D25" s="13">
        <v>1514406.71</v>
      </c>
      <c r="E25" s="13">
        <v>1263347.6499999999</v>
      </c>
      <c r="F25" s="13">
        <v>1263347.6499999999</v>
      </c>
      <c r="G25" s="13">
        <v>251059.06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/>
      <c r="F26" s="13"/>
      <c r="G26" s="13">
        <v>0</v>
      </c>
    </row>
    <row r="27" spans="1:7">
      <c r="A27" s="14" t="s">
        <v>30</v>
      </c>
      <c r="B27" s="13">
        <v>3586500.16</v>
      </c>
      <c r="C27" s="13">
        <v>3051260.04</v>
      </c>
      <c r="D27" s="13">
        <v>6637760.2000000002</v>
      </c>
      <c r="E27" s="13">
        <v>4992865.0199999996</v>
      </c>
      <c r="F27" s="13">
        <v>4992865.0199999996</v>
      </c>
      <c r="G27" s="13">
        <v>1644895.18</v>
      </c>
    </row>
    <row r="28" spans="1:7">
      <c r="A28" s="12" t="s">
        <v>31</v>
      </c>
      <c r="B28" s="13">
        <f>SUM(B29:B37)</f>
        <v>51688765.640000001</v>
      </c>
      <c r="C28" s="13">
        <f t="shared" ref="C28:G28" si="3">SUM(C29:C37)</f>
        <v>15596045.02</v>
      </c>
      <c r="D28" s="13">
        <f t="shared" si="3"/>
        <v>67284810.659999996</v>
      </c>
      <c r="E28" s="13">
        <f t="shared" si="3"/>
        <v>55925837.880000003</v>
      </c>
      <c r="F28" s="13">
        <f t="shared" si="3"/>
        <v>53898868.899999999</v>
      </c>
      <c r="G28" s="13">
        <f t="shared" si="3"/>
        <v>11358972.780000001</v>
      </c>
    </row>
    <row r="29" spans="1:7">
      <c r="A29" s="14" t="s">
        <v>32</v>
      </c>
      <c r="B29" s="13">
        <v>24792500</v>
      </c>
      <c r="C29" s="13">
        <v>-55422.26</v>
      </c>
      <c r="D29" s="13">
        <v>24737077.739999998</v>
      </c>
      <c r="E29" s="13">
        <v>24378352.120000001</v>
      </c>
      <c r="F29" s="13">
        <v>24378352.120000001</v>
      </c>
      <c r="G29" s="13">
        <v>358725.62</v>
      </c>
    </row>
    <row r="30" spans="1:7">
      <c r="A30" s="14" t="s">
        <v>33</v>
      </c>
      <c r="B30" s="13">
        <v>600000</v>
      </c>
      <c r="C30" s="13">
        <v>21915.51</v>
      </c>
      <c r="D30" s="13">
        <v>621915.51</v>
      </c>
      <c r="E30" s="13">
        <v>534887.80000000005</v>
      </c>
      <c r="F30" s="13">
        <v>529887.80000000005</v>
      </c>
      <c r="G30" s="13">
        <v>87027.71</v>
      </c>
    </row>
    <row r="31" spans="1:7">
      <c r="A31" s="14" t="s">
        <v>34</v>
      </c>
      <c r="B31" s="13">
        <v>4693380</v>
      </c>
      <c r="C31" s="13">
        <v>8288358.7199999997</v>
      </c>
      <c r="D31" s="13">
        <v>12981738.720000001</v>
      </c>
      <c r="E31" s="13">
        <v>8120330.0800000001</v>
      </c>
      <c r="F31" s="13">
        <v>7990168.4400000004</v>
      </c>
      <c r="G31" s="13">
        <v>4861408.6399999997</v>
      </c>
    </row>
    <row r="32" spans="1:7">
      <c r="A32" s="14" t="s">
        <v>35</v>
      </c>
      <c r="B32" s="13">
        <v>2017461.35</v>
      </c>
      <c r="C32" s="13">
        <v>-39690.32</v>
      </c>
      <c r="D32" s="13">
        <v>1977771.03</v>
      </c>
      <c r="E32" s="13">
        <v>1793604.35</v>
      </c>
      <c r="F32" s="13">
        <v>1732513.01</v>
      </c>
      <c r="G32" s="13">
        <v>184166.68</v>
      </c>
    </row>
    <row r="33" spans="1:7">
      <c r="A33" s="14" t="s">
        <v>36</v>
      </c>
      <c r="B33" s="13">
        <v>7311500</v>
      </c>
      <c r="C33" s="13">
        <v>3472231.1</v>
      </c>
      <c r="D33" s="13">
        <v>10783731.1</v>
      </c>
      <c r="E33" s="13">
        <v>6548415.0199999996</v>
      </c>
      <c r="F33" s="13">
        <v>6548415.0199999996</v>
      </c>
      <c r="G33" s="13">
        <v>4235316.08</v>
      </c>
    </row>
    <row r="34" spans="1:7">
      <c r="A34" s="14" t="s">
        <v>37</v>
      </c>
      <c r="B34" s="13">
        <v>1953000</v>
      </c>
      <c r="C34" s="13">
        <v>2109400</v>
      </c>
      <c r="D34" s="13">
        <v>4062400</v>
      </c>
      <c r="E34" s="13">
        <v>3440614.85</v>
      </c>
      <c r="F34" s="13">
        <v>3440614.85</v>
      </c>
      <c r="G34" s="13">
        <v>621785.15</v>
      </c>
    </row>
    <row r="35" spans="1:7">
      <c r="A35" s="14" t="s">
        <v>38</v>
      </c>
      <c r="B35" s="13">
        <v>641680</v>
      </c>
      <c r="C35" s="13">
        <v>-227906</v>
      </c>
      <c r="D35" s="13">
        <v>413774</v>
      </c>
      <c r="E35" s="13">
        <v>294257.32</v>
      </c>
      <c r="F35" s="13">
        <v>294257.32</v>
      </c>
      <c r="G35" s="13">
        <v>119516.68</v>
      </c>
    </row>
    <row r="36" spans="1:7">
      <c r="A36" s="14" t="s">
        <v>39</v>
      </c>
      <c r="B36" s="13">
        <v>252282.2</v>
      </c>
      <c r="C36" s="13">
        <v>0</v>
      </c>
      <c r="D36" s="13">
        <v>252282.2</v>
      </c>
      <c r="E36" s="13">
        <v>203045.3</v>
      </c>
      <c r="F36" s="13">
        <v>200541.3</v>
      </c>
      <c r="G36" s="13">
        <v>49236.9</v>
      </c>
    </row>
    <row r="37" spans="1:7">
      <c r="A37" s="14" t="s">
        <v>40</v>
      </c>
      <c r="B37" s="13">
        <v>9426962.0899999999</v>
      </c>
      <c r="C37" s="13">
        <v>2027158.27</v>
      </c>
      <c r="D37" s="13">
        <v>11454120.359999999</v>
      </c>
      <c r="E37" s="13">
        <v>10612331.039999999</v>
      </c>
      <c r="F37" s="13">
        <v>8784119.0399999991</v>
      </c>
      <c r="G37" s="13">
        <v>841789.32</v>
      </c>
    </row>
    <row r="38" spans="1:7">
      <c r="A38" s="12" t="s">
        <v>41</v>
      </c>
      <c r="B38" s="13">
        <f>SUM(B39:B47)</f>
        <v>0</v>
      </c>
      <c r="C38" s="13">
        <f t="shared" ref="C38:G38" si="4">SUM(C39:C47)</f>
        <v>0</v>
      </c>
      <c r="D38" s="13">
        <f t="shared" si="4"/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</row>
    <row r="39" spans="1:7">
      <c r="A39" s="14" t="s">
        <v>42</v>
      </c>
      <c r="B39" s="13"/>
      <c r="C39" s="13"/>
      <c r="D39" s="13">
        <v>0</v>
      </c>
      <c r="E39" s="13"/>
      <c r="F39" s="13"/>
      <c r="G39" s="13">
        <v>0</v>
      </c>
    </row>
    <row r="40" spans="1:7">
      <c r="A40" s="14" t="s">
        <v>43</v>
      </c>
      <c r="B40" s="13"/>
      <c r="C40" s="13"/>
      <c r="D40" s="13">
        <v>0</v>
      </c>
      <c r="E40" s="13"/>
      <c r="F40" s="13"/>
      <c r="G40" s="13">
        <v>0</v>
      </c>
    </row>
    <row r="41" spans="1:7">
      <c r="A41" s="14" t="s">
        <v>44</v>
      </c>
      <c r="B41" s="13"/>
      <c r="C41" s="13"/>
      <c r="D41" s="13">
        <v>0</v>
      </c>
      <c r="E41" s="13"/>
      <c r="F41" s="13"/>
      <c r="G41" s="13">
        <v>0</v>
      </c>
    </row>
    <row r="42" spans="1:7">
      <c r="A42" s="14" t="s">
        <v>45</v>
      </c>
      <c r="B42" s="13"/>
      <c r="C42" s="13"/>
      <c r="D42" s="13">
        <v>0</v>
      </c>
      <c r="E42" s="13"/>
      <c r="F42" s="13"/>
      <c r="G42" s="13">
        <v>0</v>
      </c>
    </row>
    <row r="43" spans="1:7">
      <c r="A43" s="14" t="s">
        <v>46</v>
      </c>
      <c r="B43" s="13"/>
      <c r="C43" s="13"/>
      <c r="D43" s="13">
        <v>0</v>
      </c>
      <c r="E43" s="13"/>
      <c r="F43" s="13"/>
      <c r="G43" s="13">
        <v>0</v>
      </c>
    </row>
    <row r="44" spans="1:7">
      <c r="A44" s="14" t="s">
        <v>47</v>
      </c>
      <c r="B44" s="13"/>
      <c r="C44" s="13"/>
      <c r="D44" s="13">
        <v>0</v>
      </c>
      <c r="E44" s="13"/>
      <c r="F44" s="13"/>
      <c r="G44" s="13">
        <v>0</v>
      </c>
    </row>
    <row r="45" spans="1:7">
      <c r="A45" s="14" t="s">
        <v>48</v>
      </c>
      <c r="B45" s="13"/>
      <c r="C45" s="13"/>
      <c r="D45" s="13">
        <v>0</v>
      </c>
      <c r="E45" s="13"/>
      <c r="F45" s="13"/>
      <c r="G45" s="13">
        <v>0</v>
      </c>
    </row>
    <row r="46" spans="1:7">
      <c r="A46" s="14" t="s">
        <v>49</v>
      </c>
      <c r="B46" s="13"/>
      <c r="C46" s="13"/>
      <c r="D46" s="13">
        <v>0</v>
      </c>
      <c r="E46" s="13"/>
      <c r="F46" s="13"/>
      <c r="G46" s="13">
        <v>0</v>
      </c>
    </row>
    <row r="47" spans="1:7">
      <c r="A47" s="14" t="s">
        <v>50</v>
      </c>
      <c r="B47" s="13"/>
      <c r="C47" s="13"/>
      <c r="D47" s="13">
        <v>0</v>
      </c>
      <c r="E47" s="13"/>
      <c r="F47" s="13"/>
      <c r="G47" s="13">
        <v>0</v>
      </c>
    </row>
    <row r="48" spans="1:7">
      <c r="A48" s="12" t="s">
        <v>51</v>
      </c>
      <c r="B48" s="13">
        <f>SUM(B49:B57)</f>
        <v>3470000</v>
      </c>
      <c r="C48" s="13">
        <f t="shared" ref="C48:G48" si="5">SUM(C49:C57)</f>
        <v>4111209.7700000005</v>
      </c>
      <c r="D48" s="13">
        <f t="shared" si="5"/>
        <v>7581209.7699999996</v>
      </c>
      <c r="E48" s="13">
        <f t="shared" si="5"/>
        <v>4390332.45</v>
      </c>
      <c r="F48" s="13">
        <f t="shared" si="5"/>
        <v>4390332.45</v>
      </c>
      <c r="G48" s="13">
        <f t="shared" si="5"/>
        <v>3190877.3200000003</v>
      </c>
    </row>
    <row r="49" spans="1:7">
      <c r="A49" s="14" t="s">
        <v>52</v>
      </c>
      <c r="B49" s="13">
        <v>570000</v>
      </c>
      <c r="C49" s="13">
        <v>-63180</v>
      </c>
      <c r="D49" s="13">
        <v>506820</v>
      </c>
      <c r="E49" s="13">
        <v>252172.76</v>
      </c>
      <c r="F49" s="13">
        <v>252172.76</v>
      </c>
      <c r="G49" s="13">
        <v>254647.24</v>
      </c>
    </row>
    <row r="50" spans="1:7">
      <c r="A50" s="14" t="s">
        <v>53</v>
      </c>
      <c r="B50" s="13">
        <v>106000</v>
      </c>
      <c r="C50" s="13">
        <v>4000</v>
      </c>
      <c r="D50" s="13">
        <v>110000</v>
      </c>
      <c r="E50" s="13">
        <v>44204.99</v>
      </c>
      <c r="F50" s="13">
        <v>44204.99</v>
      </c>
      <c r="G50" s="13">
        <v>65795.009999999995</v>
      </c>
    </row>
    <row r="51" spans="1:7">
      <c r="A51" s="14" t="s">
        <v>54</v>
      </c>
      <c r="B51" s="13">
        <v>10000</v>
      </c>
      <c r="C51" s="13">
        <v>237800</v>
      </c>
      <c r="D51" s="13">
        <v>247800</v>
      </c>
      <c r="E51" s="13">
        <v>110000</v>
      </c>
      <c r="F51" s="13">
        <v>110000</v>
      </c>
      <c r="G51" s="13">
        <v>137800</v>
      </c>
    </row>
    <row r="52" spans="1:7">
      <c r="A52" s="14" t="s">
        <v>55</v>
      </c>
      <c r="B52" s="13">
        <v>150000</v>
      </c>
      <c r="C52" s="13">
        <v>735818.9</v>
      </c>
      <c r="D52" s="13">
        <v>885818.9</v>
      </c>
      <c r="E52" s="13">
        <v>797282.69</v>
      </c>
      <c r="F52" s="13">
        <v>797282.69</v>
      </c>
      <c r="G52" s="13">
        <v>88536.21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/>
      <c r="F53" s="13"/>
      <c r="G53" s="13">
        <v>0</v>
      </c>
    </row>
    <row r="54" spans="1:7">
      <c r="A54" s="14" t="s">
        <v>57</v>
      </c>
      <c r="B54" s="13">
        <v>2059000</v>
      </c>
      <c r="C54" s="13">
        <v>-211475.83</v>
      </c>
      <c r="D54" s="13">
        <v>1847524.17</v>
      </c>
      <c r="E54" s="13">
        <v>1387715.39</v>
      </c>
      <c r="F54" s="13">
        <v>1387715.39</v>
      </c>
      <c r="G54" s="13">
        <v>459808.78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/>
      <c r="F55" s="13"/>
      <c r="G55" s="13">
        <v>0</v>
      </c>
    </row>
    <row r="56" spans="1:7">
      <c r="A56" s="14" t="s">
        <v>59</v>
      </c>
      <c r="B56" s="13">
        <v>0</v>
      </c>
      <c r="C56" s="13">
        <v>352526</v>
      </c>
      <c r="D56" s="13">
        <v>352526</v>
      </c>
      <c r="E56" s="13">
        <v>162526</v>
      </c>
      <c r="F56" s="13">
        <v>162526</v>
      </c>
      <c r="G56" s="13">
        <v>190000</v>
      </c>
    </row>
    <row r="57" spans="1:7">
      <c r="A57" s="14" t="s">
        <v>60</v>
      </c>
      <c r="B57" s="13">
        <v>575000</v>
      </c>
      <c r="C57" s="13">
        <v>3055720.7</v>
      </c>
      <c r="D57" s="13">
        <v>3630720.7</v>
      </c>
      <c r="E57" s="13">
        <v>1636430.62</v>
      </c>
      <c r="F57" s="13">
        <v>1636430.62</v>
      </c>
      <c r="G57" s="13">
        <v>1994290.08</v>
      </c>
    </row>
    <row r="58" spans="1:7">
      <c r="A58" s="12" t="s">
        <v>61</v>
      </c>
      <c r="B58" s="13">
        <f>SUM(B59:B61)</f>
        <v>30164320</v>
      </c>
      <c r="C58" s="13">
        <f t="shared" ref="C58:G58" si="6">SUM(C59:C61)</f>
        <v>45656813.040000007</v>
      </c>
      <c r="D58" s="13">
        <f t="shared" si="6"/>
        <v>75821133.040000007</v>
      </c>
      <c r="E58" s="13">
        <f t="shared" si="6"/>
        <v>41496860.330000006</v>
      </c>
      <c r="F58" s="13">
        <f t="shared" si="6"/>
        <v>41000199.25</v>
      </c>
      <c r="G58" s="13">
        <f t="shared" si="6"/>
        <v>34324272.710000001</v>
      </c>
    </row>
    <row r="59" spans="1:7">
      <c r="A59" s="14" t="s">
        <v>62</v>
      </c>
      <c r="B59" s="13">
        <v>23664320</v>
      </c>
      <c r="C59" s="13">
        <v>31219304.02</v>
      </c>
      <c r="D59" s="13">
        <v>54883624.020000003</v>
      </c>
      <c r="E59" s="13">
        <v>33873368.840000004</v>
      </c>
      <c r="F59" s="13">
        <v>33873368.840000004</v>
      </c>
      <c r="G59" s="13">
        <v>21010255.18</v>
      </c>
    </row>
    <row r="60" spans="1:7">
      <c r="A60" s="14" t="s">
        <v>63</v>
      </c>
      <c r="B60" s="13">
        <v>6500000</v>
      </c>
      <c r="C60" s="13">
        <v>14415734.93</v>
      </c>
      <c r="D60" s="13">
        <v>20915734.93</v>
      </c>
      <c r="E60" s="13">
        <v>7623491.4900000002</v>
      </c>
      <c r="F60" s="13">
        <v>7126830.4100000001</v>
      </c>
      <c r="G60" s="13">
        <v>13292243.439999999</v>
      </c>
    </row>
    <row r="61" spans="1:7">
      <c r="A61" s="14" t="s">
        <v>64</v>
      </c>
      <c r="B61" s="13">
        <v>0</v>
      </c>
      <c r="C61" s="13">
        <v>21774.09</v>
      </c>
      <c r="D61" s="13">
        <v>21774.09</v>
      </c>
      <c r="E61" s="13">
        <v>0</v>
      </c>
      <c r="F61" s="13">
        <v>0</v>
      </c>
      <c r="G61" s="13">
        <v>21774.09</v>
      </c>
    </row>
    <row r="62" spans="1:7">
      <c r="A62" s="12" t="s">
        <v>65</v>
      </c>
      <c r="B62" s="13">
        <f>SUM(B63:B70)</f>
        <v>0</v>
      </c>
      <c r="C62" s="13">
        <f t="shared" ref="C62:G62" si="7">SUM(C63:C70)</f>
        <v>0</v>
      </c>
      <c r="D62" s="1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</row>
    <row r="63" spans="1:7">
      <c r="A63" s="14" t="s">
        <v>66</v>
      </c>
      <c r="B63" s="13"/>
      <c r="C63" s="13"/>
      <c r="D63" s="13">
        <v>0</v>
      </c>
      <c r="E63" s="13"/>
      <c r="F63" s="13"/>
      <c r="G63" s="13">
        <v>0</v>
      </c>
    </row>
    <row r="64" spans="1:7">
      <c r="A64" s="14" t="s">
        <v>67</v>
      </c>
      <c r="B64" s="13"/>
      <c r="C64" s="13"/>
      <c r="D64" s="13">
        <v>0</v>
      </c>
      <c r="E64" s="13"/>
      <c r="F64" s="13"/>
      <c r="G64" s="13">
        <v>0</v>
      </c>
    </row>
    <row r="65" spans="1:7">
      <c r="A65" s="14" t="s">
        <v>68</v>
      </c>
      <c r="B65" s="13"/>
      <c r="C65" s="13"/>
      <c r="D65" s="13">
        <v>0</v>
      </c>
      <c r="E65" s="13"/>
      <c r="F65" s="13"/>
      <c r="G65" s="13">
        <v>0</v>
      </c>
    </row>
    <row r="66" spans="1:7">
      <c r="A66" s="14" t="s">
        <v>69</v>
      </c>
      <c r="B66" s="13"/>
      <c r="C66" s="13"/>
      <c r="D66" s="13">
        <v>0</v>
      </c>
      <c r="E66" s="13"/>
      <c r="F66" s="13"/>
      <c r="G66" s="13">
        <v>0</v>
      </c>
    </row>
    <row r="67" spans="1:7">
      <c r="A67" s="14" t="s">
        <v>70</v>
      </c>
      <c r="B67" s="13"/>
      <c r="C67" s="13"/>
      <c r="D67" s="13">
        <v>0</v>
      </c>
      <c r="E67" s="13"/>
      <c r="F67" s="13"/>
      <c r="G67" s="13">
        <v>0</v>
      </c>
    </row>
    <row r="68" spans="1:7">
      <c r="A68" s="14" t="s">
        <v>71</v>
      </c>
      <c r="B68" s="13"/>
      <c r="C68" s="13"/>
      <c r="D68" s="13">
        <v>0</v>
      </c>
      <c r="E68" s="13"/>
      <c r="F68" s="13"/>
      <c r="G68" s="13">
        <v>0</v>
      </c>
    </row>
    <row r="69" spans="1:7">
      <c r="A69" s="14" t="s">
        <v>72</v>
      </c>
      <c r="B69" s="13"/>
      <c r="C69" s="13"/>
      <c r="D69" s="13">
        <v>0</v>
      </c>
      <c r="E69" s="13"/>
      <c r="F69" s="13"/>
      <c r="G69" s="13">
        <v>0</v>
      </c>
    </row>
    <row r="70" spans="1:7">
      <c r="A70" s="14" t="s">
        <v>73</v>
      </c>
      <c r="B70" s="13"/>
      <c r="C70" s="13"/>
      <c r="D70" s="13">
        <v>0</v>
      </c>
      <c r="E70" s="13"/>
      <c r="F70" s="13"/>
      <c r="G70" s="13">
        <v>0</v>
      </c>
    </row>
    <row r="71" spans="1:7">
      <c r="A71" s="12" t="s">
        <v>74</v>
      </c>
      <c r="B71" s="13">
        <f>SUM(B72:B74)</f>
        <v>0</v>
      </c>
      <c r="C71" s="13">
        <f t="shared" ref="C71:G71" si="8">SUM(C72:C74)</f>
        <v>0</v>
      </c>
      <c r="D71" s="13">
        <f t="shared" si="8"/>
        <v>0</v>
      </c>
      <c r="E71" s="13">
        <f t="shared" si="8"/>
        <v>0</v>
      </c>
      <c r="F71" s="13">
        <f t="shared" si="8"/>
        <v>0</v>
      </c>
      <c r="G71" s="13">
        <f t="shared" si="8"/>
        <v>0</v>
      </c>
    </row>
    <row r="72" spans="1:7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7">
      <c r="A75" s="12" t="s">
        <v>78</v>
      </c>
      <c r="B75" s="13">
        <f>SUM(B76:B82)</f>
        <v>4223433.5199999996</v>
      </c>
      <c r="C75" s="13">
        <f t="shared" ref="C75:G75" si="9">SUM(C76:C82)</f>
        <v>0</v>
      </c>
      <c r="D75" s="13">
        <f t="shared" si="9"/>
        <v>4223433.5199999996</v>
      </c>
      <c r="E75" s="13">
        <f t="shared" si="9"/>
        <v>3625035.17</v>
      </c>
      <c r="F75" s="13">
        <f t="shared" si="9"/>
        <v>3625035.17</v>
      </c>
      <c r="G75" s="13">
        <f t="shared" si="9"/>
        <v>598398.35</v>
      </c>
    </row>
    <row r="76" spans="1:7">
      <c r="A76" s="14" t="s">
        <v>79</v>
      </c>
      <c r="B76" s="13">
        <v>2350270</v>
      </c>
      <c r="C76" s="13">
        <v>0</v>
      </c>
      <c r="D76" s="13">
        <v>2350270</v>
      </c>
      <c r="E76" s="13">
        <v>1988690</v>
      </c>
      <c r="F76" s="13">
        <v>1988690</v>
      </c>
      <c r="G76" s="13">
        <v>361580</v>
      </c>
    </row>
    <row r="77" spans="1:7">
      <c r="A77" s="14" t="s">
        <v>80</v>
      </c>
      <c r="B77" s="13">
        <v>1873163.52</v>
      </c>
      <c r="C77" s="13">
        <v>0</v>
      </c>
      <c r="D77" s="13">
        <v>1873163.52</v>
      </c>
      <c r="E77" s="13">
        <v>1636345.17</v>
      </c>
      <c r="F77" s="13">
        <v>1636345.17</v>
      </c>
      <c r="G77" s="13">
        <v>236818.35</v>
      </c>
    </row>
    <row r="78" spans="1:7">
      <c r="A78" s="14" t="s">
        <v>81</v>
      </c>
      <c r="B78" s="13"/>
      <c r="C78" s="13"/>
      <c r="D78" s="13">
        <v>0</v>
      </c>
      <c r="E78" s="13"/>
      <c r="F78" s="13"/>
      <c r="G78" s="13">
        <v>0</v>
      </c>
    </row>
    <row r="79" spans="1:7">
      <c r="A79" s="14" t="s">
        <v>82</v>
      </c>
      <c r="B79" s="13"/>
      <c r="C79" s="13"/>
      <c r="D79" s="13">
        <v>0</v>
      </c>
      <c r="E79" s="13"/>
      <c r="F79" s="13"/>
      <c r="G79" s="13">
        <v>0</v>
      </c>
    </row>
    <row r="80" spans="1:7">
      <c r="A80" s="14" t="s">
        <v>83</v>
      </c>
      <c r="B80" s="13"/>
      <c r="C80" s="13"/>
      <c r="D80" s="13">
        <v>0</v>
      </c>
      <c r="E80" s="13"/>
      <c r="F80" s="13"/>
      <c r="G80" s="13">
        <v>0</v>
      </c>
    </row>
    <row r="81" spans="1:7">
      <c r="A81" s="14" t="s">
        <v>84</v>
      </c>
      <c r="B81" s="13"/>
      <c r="C81" s="13"/>
      <c r="D81" s="13">
        <v>0</v>
      </c>
      <c r="E81" s="13"/>
      <c r="F81" s="13"/>
      <c r="G81" s="13">
        <v>0</v>
      </c>
    </row>
    <row r="82" spans="1:7">
      <c r="A82" s="14" t="s">
        <v>85</v>
      </c>
      <c r="B82" s="13"/>
      <c r="C82" s="13"/>
      <c r="D82" s="13">
        <v>0</v>
      </c>
      <c r="E82" s="13"/>
      <c r="F82" s="13"/>
      <c r="G82" s="13">
        <v>0</v>
      </c>
    </row>
    <row r="83" spans="1:7">
      <c r="A83" s="15"/>
      <c r="B83" s="16"/>
      <c r="C83" s="16"/>
      <c r="D83" s="16"/>
      <c r="E83" s="16"/>
      <c r="F83" s="16"/>
      <c r="G83" s="16"/>
    </row>
    <row r="84" spans="1:7">
      <c r="A84" s="17" t="s">
        <v>86</v>
      </c>
      <c r="B84" s="11">
        <f>B85+B93+B103+B113+B123+B133+B146+B137+B150</f>
        <v>0</v>
      </c>
      <c r="C84" s="11">
        <f t="shared" ref="C84:G84" si="10">C85+C93+C103+C113+C123+C133+C146+C137+C150</f>
        <v>4537608.790000001</v>
      </c>
      <c r="D84" s="11">
        <f t="shared" si="10"/>
        <v>4537608.790000001</v>
      </c>
      <c r="E84" s="11">
        <f t="shared" si="10"/>
        <v>2997341.01</v>
      </c>
      <c r="F84" s="11">
        <f t="shared" si="10"/>
        <v>2621288.9</v>
      </c>
      <c r="G84" s="11">
        <f t="shared" si="10"/>
        <v>1540267.78</v>
      </c>
    </row>
    <row r="85" spans="1:7">
      <c r="A85" s="12" t="s">
        <v>13</v>
      </c>
      <c r="B85" s="13">
        <f>SUM(B86:B92)</f>
        <v>0</v>
      </c>
      <c r="C85" s="13">
        <f t="shared" ref="C85:G85" si="11">SUM(C86:C92)</f>
        <v>0</v>
      </c>
      <c r="D85" s="13">
        <f t="shared" si="11"/>
        <v>0</v>
      </c>
      <c r="E85" s="13">
        <f t="shared" si="11"/>
        <v>0</v>
      </c>
      <c r="F85" s="13">
        <f t="shared" si="11"/>
        <v>0</v>
      </c>
      <c r="G85" s="13">
        <f t="shared" si="11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2">SUM(C94:C102)</f>
        <v>0</v>
      </c>
      <c r="D93" s="13">
        <f t="shared" si="12"/>
        <v>0</v>
      </c>
      <c r="E93" s="13">
        <f t="shared" si="12"/>
        <v>0</v>
      </c>
      <c r="F93" s="13">
        <f t="shared" si="12"/>
        <v>0</v>
      </c>
      <c r="G93" s="13">
        <f t="shared" si="12"/>
        <v>0</v>
      </c>
    </row>
    <row r="94" spans="1:7">
      <c r="A94" s="14" t="s">
        <v>22</v>
      </c>
      <c r="B94" s="13"/>
      <c r="C94" s="13"/>
      <c r="D94" s="13">
        <v>0</v>
      </c>
      <c r="E94" s="13"/>
      <c r="F94" s="13"/>
      <c r="G94" s="13">
        <v>0</v>
      </c>
    </row>
    <row r="95" spans="1:7">
      <c r="A95" s="14" t="s">
        <v>23</v>
      </c>
      <c r="B95" s="13"/>
      <c r="C95" s="13"/>
      <c r="D95" s="13">
        <v>0</v>
      </c>
      <c r="E95" s="13"/>
      <c r="F95" s="13"/>
      <c r="G95" s="13">
        <v>0</v>
      </c>
    </row>
    <row r="96" spans="1:7">
      <c r="A96" s="14" t="s">
        <v>24</v>
      </c>
      <c r="B96" s="13"/>
      <c r="C96" s="13"/>
      <c r="D96" s="13">
        <v>0</v>
      </c>
      <c r="E96" s="13"/>
      <c r="F96" s="13"/>
      <c r="G96" s="13">
        <v>0</v>
      </c>
    </row>
    <row r="97" spans="1:7">
      <c r="A97" s="14" t="s">
        <v>25</v>
      </c>
      <c r="B97" s="13"/>
      <c r="C97" s="13"/>
      <c r="D97" s="13">
        <v>0</v>
      </c>
      <c r="E97" s="13"/>
      <c r="F97" s="13"/>
      <c r="G97" s="13">
        <v>0</v>
      </c>
    </row>
    <row r="98" spans="1:7">
      <c r="A98" s="18" t="s">
        <v>26</v>
      </c>
      <c r="B98" s="13"/>
      <c r="C98" s="13"/>
      <c r="D98" s="13">
        <v>0</v>
      </c>
      <c r="E98" s="13"/>
      <c r="F98" s="13"/>
      <c r="G98" s="13">
        <v>0</v>
      </c>
    </row>
    <row r="99" spans="1:7">
      <c r="A99" s="14" t="s">
        <v>27</v>
      </c>
      <c r="B99" s="13"/>
      <c r="C99" s="13"/>
      <c r="D99" s="13">
        <v>0</v>
      </c>
      <c r="E99" s="13"/>
      <c r="F99" s="13"/>
      <c r="G99" s="13">
        <v>0</v>
      </c>
    </row>
    <row r="100" spans="1:7">
      <c r="A100" s="14" t="s">
        <v>28</v>
      </c>
      <c r="B100" s="13"/>
      <c r="C100" s="13"/>
      <c r="D100" s="13">
        <v>0</v>
      </c>
      <c r="E100" s="13"/>
      <c r="F100" s="13"/>
      <c r="G100" s="13">
        <v>0</v>
      </c>
    </row>
    <row r="101" spans="1:7">
      <c r="A101" s="14" t="s">
        <v>29</v>
      </c>
      <c r="B101" s="13"/>
      <c r="C101" s="13"/>
      <c r="D101" s="13">
        <v>0</v>
      </c>
      <c r="E101" s="13"/>
      <c r="F101" s="13"/>
      <c r="G101" s="13">
        <v>0</v>
      </c>
    </row>
    <row r="102" spans="1:7">
      <c r="A102" s="14" t="s">
        <v>30</v>
      </c>
      <c r="B102" s="13"/>
      <c r="C102" s="13"/>
      <c r="D102" s="13">
        <v>0</v>
      </c>
      <c r="E102" s="13"/>
      <c r="F102" s="13"/>
      <c r="G102" s="13">
        <v>0</v>
      </c>
    </row>
    <row r="103" spans="1:7">
      <c r="A103" s="12" t="s">
        <v>31</v>
      </c>
      <c r="B103" s="13">
        <f>SUM(B104:B112)</f>
        <v>0</v>
      </c>
      <c r="C103" s="13">
        <f t="shared" ref="C103:G103" si="13">SUM(C104:C112)</f>
        <v>0</v>
      </c>
      <c r="D103" s="13">
        <f t="shared" si="13"/>
        <v>0</v>
      </c>
      <c r="E103" s="13">
        <f t="shared" si="13"/>
        <v>0</v>
      </c>
      <c r="F103" s="13">
        <f t="shared" si="13"/>
        <v>0</v>
      </c>
      <c r="G103" s="13">
        <f t="shared" si="13"/>
        <v>0</v>
      </c>
    </row>
    <row r="104" spans="1:7">
      <c r="A104" s="14" t="s">
        <v>32</v>
      </c>
      <c r="B104" s="13"/>
      <c r="C104" s="13"/>
      <c r="D104" s="13">
        <v>0</v>
      </c>
      <c r="E104" s="13"/>
      <c r="F104" s="13"/>
      <c r="G104" s="13">
        <v>0</v>
      </c>
    </row>
    <row r="105" spans="1:7">
      <c r="A105" s="14" t="s">
        <v>33</v>
      </c>
      <c r="B105" s="13"/>
      <c r="C105" s="13"/>
      <c r="D105" s="13">
        <v>0</v>
      </c>
      <c r="E105" s="13"/>
      <c r="F105" s="13"/>
      <c r="G105" s="13">
        <v>0</v>
      </c>
    </row>
    <row r="106" spans="1:7">
      <c r="A106" s="14" t="s">
        <v>34</v>
      </c>
      <c r="B106" s="13"/>
      <c r="C106" s="13"/>
      <c r="D106" s="13">
        <v>0</v>
      </c>
      <c r="E106" s="13"/>
      <c r="F106" s="13"/>
      <c r="G106" s="13">
        <v>0</v>
      </c>
    </row>
    <row r="107" spans="1:7">
      <c r="A107" s="14" t="s">
        <v>35</v>
      </c>
      <c r="B107" s="13"/>
      <c r="C107" s="13"/>
      <c r="D107" s="13">
        <v>0</v>
      </c>
      <c r="E107" s="13"/>
      <c r="F107" s="13"/>
      <c r="G107" s="13">
        <v>0</v>
      </c>
    </row>
    <row r="108" spans="1:7">
      <c r="A108" s="14" t="s">
        <v>36</v>
      </c>
      <c r="B108" s="13"/>
      <c r="C108" s="13"/>
      <c r="D108" s="13">
        <v>0</v>
      </c>
      <c r="E108" s="13"/>
      <c r="F108" s="13"/>
      <c r="G108" s="13">
        <v>0</v>
      </c>
    </row>
    <row r="109" spans="1:7">
      <c r="A109" s="14" t="s">
        <v>37</v>
      </c>
      <c r="B109" s="13"/>
      <c r="C109" s="13"/>
      <c r="D109" s="13">
        <v>0</v>
      </c>
      <c r="E109" s="13"/>
      <c r="F109" s="13"/>
      <c r="G109" s="13">
        <v>0</v>
      </c>
    </row>
    <row r="110" spans="1:7">
      <c r="A110" s="14" t="s">
        <v>38</v>
      </c>
      <c r="B110" s="13"/>
      <c r="C110" s="13"/>
      <c r="D110" s="13">
        <v>0</v>
      </c>
      <c r="E110" s="13"/>
      <c r="F110" s="13"/>
      <c r="G110" s="13">
        <v>0</v>
      </c>
    </row>
    <row r="111" spans="1:7">
      <c r="A111" s="14" t="s">
        <v>39</v>
      </c>
      <c r="B111" s="13"/>
      <c r="C111" s="13"/>
      <c r="D111" s="13">
        <v>0</v>
      </c>
      <c r="E111" s="13"/>
      <c r="F111" s="13"/>
      <c r="G111" s="13">
        <v>0</v>
      </c>
    </row>
    <row r="112" spans="1:7">
      <c r="A112" s="14" t="s">
        <v>40</v>
      </c>
      <c r="B112" s="13"/>
      <c r="C112" s="13"/>
      <c r="D112" s="13">
        <v>0</v>
      </c>
      <c r="E112" s="13"/>
      <c r="F112" s="13"/>
      <c r="G112" s="13">
        <v>0</v>
      </c>
    </row>
    <row r="113" spans="1:7">
      <c r="A113" s="12" t="s">
        <v>41</v>
      </c>
      <c r="B113" s="13">
        <f>SUM(B114:B122)</f>
        <v>0</v>
      </c>
      <c r="C113" s="13">
        <f t="shared" ref="C113:G113" si="14">SUM(C114:C122)</f>
        <v>0</v>
      </c>
      <c r="D113" s="13">
        <f t="shared" si="14"/>
        <v>0</v>
      </c>
      <c r="E113" s="13">
        <f t="shared" si="14"/>
        <v>0</v>
      </c>
      <c r="F113" s="13">
        <f t="shared" si="14"/>
        <v>0</v>
      </c>
      <c r="G113" s="13">
        <f t="shared" si="14"/>
        <v>0</v>
      </c>
    </row>
    <row r="114" spans="1:7">
      <c r="A114" s="14" t="s">
        <v>42</v>
      </c>
      <c r="B114" s="13"/>
      <c r="C114" s="13"/>
      <c r="D114" s="13">
        <v>0</v>
      </c>
      <c r="E114" s="13"/>
      <c r="F114" s="13"/>
      <c r="G114" s="13">
        <v>0</v>
      </c>
    </row>
    <row r="115" spans="1:7">
      <c r="A115" s="14" t="s">
        <v>43</v>
      </c>
      <c r="B115" s="13"/>
      <c r="C115" s="13"/>
      <c r="D115" s="13">
        <v>0</v>
      </c>
      <c r="E115" s="13"/>
      <c r="F115" s="13"/>
      <c r="G115" s="13">
        <v>0</v>
      </c>
    </row>
    <row r="116" spans="1:7">
      <c r="A116" s="14" t="s">
        <v>44</v>
      </c>
      <c r="B116" s="13"/>
      <c r="C116" s="13"/>
      <c r="D116" s="13">
        <v>0</v>
      </c>
      <c r="E116" s="13"/>
      <c r="F116" s="13"/>
      <c r="G116" s="13">
        <v>0</v>
      </c>
    </row>
    <row r="117" spans="1:7">
      <c r="A117" s="14" t="s">
        <v>45</v>
      </c>
      <c r="B117" s="13"/>
      <c r="C117" s="13"/>
      <c r="D117" s="13">
        <v>0</v>
      </c>
      <c r="E117" s="13"/>
      <c r="F117" s="13"/>
      <c r="G117" s="13">
        <v>0</v>
      </c>
    </row>
    <row r="118" spans="1:7">
      <c r="A118" s="14" t="s">
        <v>46</v>
      </c>
      <c r="B118" s="13"/>
      <c r="C118" s="13"/>
      <c r="D118" s="13">
        <v>0</v>
      </c>
      <c r="E118" s="13"/>
      <c r="F118" s="13"/>
      <c r="G118" s="13">
        <v>0</v>
      </c>
    </row>
    <row r="119" spans="1:7">
      <c r="A119" s="14" t="s">
        <v>47</v>
      </c>
      <c r="B119" s="13"/>
      <c r="C119" s="13"/>
      <c r="D119" s="13">
        <v>0</v>
      </c>
      <c r="E119" s="13"/>
      <c r="F119" s="13"/>
      <c r="G119" s="13">
        <v>0</v>
      </c>
    </row>
    <row r="120" spans="1:7">
      <c r="A120" s="14" t="s">
        <v>48</v>
      </c>
      <c r="B120" s="13"/>
      <c r="C120" s="13"/>
      <c r="D120" s="13">
        <v>0</v>
      </c>
      <c r="E120" s="13"/>
      <c r="F120" s="13"/>
      <c r="G120" s="13">
        <v>0</v>
      </c>
    </row>
    <row r="121" spans="1:7">
      <c r="A121" s="14" t="s">
        <v>49</v>
      </c>
      <c r="B121" s="13"/>
      <c r="C121" s="13"/>
      <c r="D121" s="13">
        <v>0</v>
      </c>
      <c r="E121" s="13"/>
      <c r="F121" s="13"/>
      <c r="G121" s="13">
        <v>0</v>
      </c>
    </row>
    <row r="122" spans="1:7">
      <c r="A122" s="14" t="s">
        <v>50</v>
      </c>
      <c r="B122" s="13"/>
      <c r="C122" s="13"/>
      <c r="D122" s="13">
        <v>0</v>
      </c>
      <c r="E122" s="13"/>
      <c r="F122" s="13"/>
      <c r="G122" s="13">
        <v>0</v>
      </c>
    </row>
    <row r="123" spans="1:7">
      <c r="A123" s="12" t="s">
        <v>51</v>
      </c>
      <c r="B123" s="13">
        <f>SUM(B124:B132)</f>
        <v>0</v>
      </c>
      <c r="C123" s="13">
        <f t="shared" ref="C123:G123" si="15">SUM(C124:C132)</f>
        <v>0</v>
      </c>
      <c r="D123" s="13">
        <f t="shared" si="15"/>
        <v>0</v>
      </c>
      <c r="E123" s="13">
        <f t="shared" si="15"/>
        <v>0</v>
      </c>
      <c r="F123" s="13">
        <f t="shared" si="15"/>
        <v>0</v>
      </c>
      <c r="G123" s="13">
        <f t="shared" si="15"/>
        <v>0</v>
      </c>
    </row>
    <row r="124" spans="1:7">
      <c r="A124" s="14" t="s">
        <v>52</v>
      </c>
      <c r="B124" s="13"/>
      <c r="C124" s="13"/>
      <c r="D124" s="13">
        <v>0</v>
      </c>
      <c r="E124" s="13"/>
      <c r="F124" s="13"/>
      <c r="G124" s="13">
        <v>0</v>
      </c>
    </row>
    <row r="125" spans="1:7">
      <c r="A125" s="14" t="s">
        <v>53</v>
      </c>
      <c r="B125" s="13"/>
      <c r="C125" s="13"/>
      <c r="D125" s="13">
        <v>0</v>
      </c>
      <c r="E125" s="13"/>
      <c r="F125" s="13"/>
      <c r="G125" s="13">
        <v>0</v>
      </c>
    </row>
    <row r="126" spans="1:7">
      <c r="A126" s="14" t="s">
        <v>54</v>
      </c>
      <c r="B126" s="13"/>
      <c r="C126" s="13"/>
      <c r="D126" s="13">
        <v>0</v>
      </c>
      <c r="E126" s="13"/>
      <c r="F126" s="13"/>
      <c r="G126" s="13">
        <v>0</v>
      </c>
    </row>
    <row r="127" spans="1:7">
      <c r="A127" s="14" t="s">
        <v>55</v>
      </c>
      <c r="B127" s="13"/>
      <c r="C127" s="13"/>
      <c r="D127" s="13">
        <v>0</v>
      </c>
      <c r="E127" s="13"/>
      <c r="F127" s="13"/>
      <c r="G127" s="13">
        <v>0</v>
      </c>
    </row>
    <row r="128" spans="1:7">
      <c r="A128" s="14" t="s">
        <v>56</v>
      </c>
      <c r="B128" s="13"/>
      <c r="C128" s="13"/>
      <c r="D128" s="13">
        <v>0</v>
      </c>
      <c r="E128" s="13"/>
      <c r="F128" s="13"/>
      <c r="G128" s="13">
        <v>0</v>
      </c>
    </row>
    <row r="129" spans="1:7">
      <c r="A129" s="14" t="s">
        <v>57</v>
      </c>
      <c r="B129" s="13"/>
      <c r="C129" s="13"/>
      <c r="D129" s="13">
        <v>0</v>
      </c>
      <c r="E129" s="13"/>
      <c r="F129" s="13"/>
      <c r="G129" s="13">
        <v>0</v>
      </c>
    </row>
    <row r="130" spans="1:7">
      <c r="A130" s="14" t="s">
        <v>58</v>
      </c>
      <c r="B130" s="13"/>
      <c r="C130" s="13"/>
      <c r="D130" s="13">
        <v>0</v>
      </c>
      <c r="E130" s="13"/>
      <c r="F130" s="13"/>
      <c r="G130" s="13">
        <v>0</v>
      </c>
    </row>
    <row r="131" spans="1:7">
      <c r="A131" s="14" t="s">
        <v>59</v>
      </c>
      <c r="B131" s="13"/>
      <c r="C131" s="13"/>
      <c r="D131" s="13">
        <v>0</v>
      </c>
      <c r="E131" s="13"/>
      <c r="F131" s="13"/>
      <c r="G131" s="13">
        <v>0</v>
      </c>
    </row>
    <row r="132" spans="1:7">
      <c r="A132" s="14" t="s">
        <v>60</v>
      </c>
      <c r="B132" s="13"/>
      <c r="C132" s="13"/>
      <c r="D132" s="13">
        <v>0</v>
      </c>
      <c r="E132" s="13"/>
      <c r="F132" s="13"/>
      <c r="G132" s="13">
        <v>0</v>
      </c>
    </row>
    <row r="133" spans="1:7">
      <c r="A133" s="12" t="s">
        <v>61</v>
      </c>
      <c r="B133" s="13">
        <f>SUM(B134:B136)</f>
        <v>0</v>
      </c>
      <c r="C133" s="13">
        <f t="shared" ref="C133:G133" si="16">SUM(C134:C136)</f>
        <v>4537608.790000001</v>
      </c>
      <c r="D133" s="13">
        <f t="shared" si="16"/>
        <v>4537608.790000001</v>
      </c>
      <c r="E133" s="13">
        <f t="shared" si="16"/>
        <v>2997341.01</v>
      </c>
      <c r="F133" s="13">
        <f t="shared" si="16"/>
        <v>2621288.9</v>
      </c>
      <c r="G133" s="13">
        <f t="shared" si="16"/>
        <v>1540267.78</v>
      </c>
    </row>
    <row r="134" spans="1:7">
      <c r="A134" s="14" t="s">
        <v>62</v>
      </c>
      <c r="B134" s="13">
        <v>0</v>
      </c>
      <c r="C134" s="13">
        <v>3045335.68</v>
      </c>
      <c r="D134" s="13">
        <v>3045335.68</v>
      </c>
      <c r="E134" s="13">
        <v>1794361.56</v>
      </c>
      <c r="F134" s="13">
        <v>1794361.56</v>
      </c>
      <c r="G134" s="13">
        <v>1250974.1200000001</v>
      </c>
    </row>
    <row r="135" spans="1:7">
      <c r="A135" s="14" t="s">
        <v>63</v>
      </c>
      <c r="B135" s="13">
        <v>0</v>
      </c>
      <c r="C135" s="13">
        <v>1405176.71</v>
      </c>
      <c r="D135" s="13">
        <v>1405176.71</v>
      </c>
      <c r="E135" s="13">
        <v>1202979.45</v>
      </c>
      <c r="F135" s="13">
        <v>826927.34</v>
      </c>
      <c r="G135" s="13">
        <v>202197.26</v>
      </c>
    </row>
    <row r="136" spans="1:7">
      <c r="A136" s="14" t="s">
        <v>64</v>
      </c>
      <c r="B136" s="13">
        <v>0</v>
      </c>
      <c r="C136" s="13">
        <v>87096.4</v>
      </c>
      <c r="D136" s="13">
        <v>87096.4</v>
      </c>
      <c r="E136" s="13">
        <v>0</v>
      </c>
      <c r="F136" s="13">
        <v>0</v>
      </c>
      <c r="G136" s="13">
        <v>87096.4</v>
      </c>
    </row>
    <row r="137" spans="1:7">
      <c r="A137" s="12" t="s">
        <v>65</v>
      </c>
      <c r="B137" s="13">
        <f>SUM(B138:B145)</f>
        <v>0</v>
      </c>
      <c r="C137" s="13">
        <f t="shared" ref="C137:G137" si="17">SUM(C138:C145)</f>
        <v>0</v>
      </c>
      <c r="D137" s="13">
        <f t="shared" si="17"/>
        <v>0</v>
      </c>
      <c r="E137" s="13">
        <f t="shared" si="17"/>
        <v>0</v>
      </c>
      <c r="F137" s="13">
        <f t="shared" si="17"/>
        <v>0</v>
      </c>
      <c r="G137" s="13">
        <f t="shared" si="17"/>
        <v>0</v>
      </c>
    </row>
    <row r="138" spans="1:7">
      <c r="A138" s="14" t="s">
        <v>66</v>
      </c>
      <c r="B138" s="13"/>
      <c r="C138" s="13"/>
      <c r="D138" s="13">
        <v>0</v>
      </c>
      <c r="E138" s="13"/>
      <c r="F138" s="13"/>
      <c r="G138" s="13">
        <v>0</v>
      </c>
    </row>
    <row r="139" spans="1:7">
      <c r="A139" s="14" t="s">
        <v>67</v>
      </c>
      <c r="B139" s="13"/>
      <c r="C139" s="13"/>
      <c r="D139" s="13">
        <v>0</v>
      </c>
      <c r="E139" s="13"/>
      <c r="F139" s="13"/>
      <c r="G139" s="13">
        <v>0</v>
      </c>
    </row>
    <row r="140" spans="1:7">
      <c r="A140" s="14" t="s">
        <v>68</v>
      </c>
      <c r="B140" s="13"/>
      <c r="C140" s="13"/>
      <c r="D140" s="13">
        <v>0</v>
      </c>
      <c r="E140" s="13"/>
      <c r="F140" s="13"/>
      <c r="G140" s="13">
        <v>0</v>
      </c>
    </row>
    <row r="141" spans="1:7">
      <c r="A141" s="14" t="s">
        <v>69</v>
      </c>
      <c r="B141" s="13"/>
      <c r="C141" s="13"/>
      <c r="D141" s="13">
        <v>0</v>
      </c>
      <c r="E141" s="13"/>
      <c r="F141" s="13"/>
      <c r="G141" s="13">
        <v>0</v>
      </c>
    </row>
    <row r="142" spans="1:7">
      <c r="A142" s="14" t="s">
        <v>70</v>
      </c>
      <c r="B142" s="13"/>
      <c r="C142" s="13"/>
      <c r="D142" s="13">
        <v>0</v>
      </c>
      <c r="E142" s="13"/>
      <c r="F142" s="13"/>
      <c r="G142" s="13">
        <v>0</v>
      </c>
    </row>
    <row r="143" spans="1:7">
      <c r="A143" s="14" t="s">
        <v>71</v>
      </c>
      <c r="B143" s="13"/>
      <c r="C143" s="13"/>
      <c r="D143" s="13">
        <v>0</v>
      </c>
      <c r="E143" s="13"/>
      <c r="F143" s="13"/>
      <c r="G143" s="13">
        <v>0</v>
      </c>
    </row>
    <row r="144" spans="1:7">
      <c r="A144" s="14" t="s">
        <v>72</v>
      </c>
      <c r="B144" s="13"/>
      <c r="C144" s="13"/>
      <c r="D144" s="13">
        <v>0</v>
      </c>
      <c r="E144" s="13"/>
      <c r="F144" s="13"/>
      <c r="G144" s="13">
        <v>0</v>
      </c>
    </row>
    <row r="145" spans="1:7">
      <c r="A145" s="14" t="s">
        <v>73</v>
      </c>
      <c r="B145" s="13"/>
      <c r="C145" s="13"/>
      <c r="D145" s="13">
        <v>0</v>
      </c>
      <c r="E145" s="13"/>
      <c r="F145" s="13"/>
      <c r="G145" s="13">
        <v>0</v>
      </c>
    </row>
    <row r="146" spans="1:7">
      <c r="A146" s="12" t="s">
        <v>74</v>
      </c>
      <c r="B146" s="13">
        <f>SUM(B147:B148)</f>
        <v>0</v>
      </c>
      <c r="C146" s="13">
        <f t="shared" ref="C146:G146" si="18">SUM(C147:C148)</f>
        <v>0</v>
      </c>
      <c r="D146" s="13">
        <f t="shared" si="18"/>
        <v>0</v>
      </c>
      <c r="E146" s="13">
        <f t="shared" si="18"/>
        <v>0</v>
      </c>
      <c r="F146" s="13">
        <f t="shared" si="18"/>
        <v>0</v>
      </c>
      <c r="G146" s="13">
        <f t="shared" si="18"/>
        <v>0</v>
      </c>
    </row>
    <row r="147" spans="1:7">
      <c r="A147" s="14" t="s">
        <v>75</v>
      </c>
      <c r="B147" s="13"/>
      <c r="C147" s="13"/>
      <c r="D147" s="13">
        <v>0</v>
      </c>
      <c r="E147" s="13"/>
      <c r="F147" s="13"/>
      <c r="G147" s="13">
        <v>0</v>
      </c>
    </row>
    <row r="148" spans="1:7">
      <c r="A148" s="14" t="s">
        <v>76</v>
      </c>
      <c r="B148" s="13"/>
      <c r="C148" s="13"/>
      <c r="D148" s="13">
        <v>0</v>
      </c>
      <c r="E148" s="13"/>
      <c r="F148" s="13"/>
      <c r="G148" s="13">
        <v>0</v>
      </c>
    </row>
    <row r="149" spans="1:7">
      <c r="A149" s="14" t="s">
        <v>77</v>
      </c>
      <c r="B149" s="13"/>
      <c r="C149" s="13"/>
      <c r="D149" s="13">
        <v>0</v>
      </c>
      <c r="E149" s="13"/>
      <c r="F149" s="13"/>
      <c r="G149" s="13">
        <v>0</v>
      </c>
    </row>
    <row r="150" spans="1:7">
      <c r="A150" s="12" t="s">
        <v>78</v>
      </c>
      <c r="B150" s="13">
        <f>SUM(B151:B157)</f>
        <v>0</v>
      </c>
      <c r="C150" s="13">
        <f t="shared" ref="C150:G150" si="19">SUM(C151:C157)</f>
        <v>0</v>
      </c>
      <c r="D150" s="13">
        <f t="shared" si="19"/>
        <v>0</v>
      </c>
      <c r="E150" s="13">
        <f t="shared" si="19"/>
        <v>0</v>
      </c>
      <c r="F150" s="13">
        <f t="shared" si="19"/>
        <v>0</v>
      </c>
      <c r="G150" s="13">
        <f t="shared" si="19"/>
        <v>0</v>
      </c>
    </row>
    <row r="151" spans="1:7">
      <c r="A151" s="14" t="s">
        <v>79</v>
      </c>
      <c r="B151" s="13"/>
      <c r="C151" s="13"/>
      <c r="D151" s="13">
        <v>0</v>
      </c>
      <c r="E151" s="13"/>
      <c r="F151" s="13"/>
      <c r="G151" s="13">
        <v>0</v>
      </c>
    </row>
    <row r="152" spans="1:7">
      <c r="A152" s="14" t="s">
        <v>80</v>
      </c>
      <c r="B152" s="13"/>
      <c r="C152" s="13"/>
      <c r="D152" s="13">
        <v>0</v>
      </c>
      <c r="E152" s="13"/>
      <c r="F152" s="13"/>
      <c r="G152" s="13">
        <v>0</v>
      </c>
    </row>
    <row r="153" spans="1:7">
      <c r="A153" s="14" t="s">
        <v>81</v>
      </c>
      <c r="B153" s="13"/>
      <c r="C153" s="13"/>
      <c r="D153" s="13">
        <v>0</v>
      </c>
      <c r="E153" s="13"/>
      <c r="F153" s="13"/>
      <c r="G153" s="13">
        <v>0</v>
      </c>
    </row>
    <row r="154" spans="1:7">
      <c r="A154" s="18" t="s">
        <v>82</v>
      </c>
      <c r="B154" s="13"/>
      <c r="C154" s="13"/>
      <c r="D154" s="13">
        <v>0</v>
      </c>
      <c r="E154" s="13"/>
      <c r="F154" s="13"/>
      <c r="G154" s="13">
        <v>0</v>
      </c>
    </row>
    <row r="155" spans="1:7">
      <c r="A155" s="14" t="s">
        <v>83</v>
      </c>
      <c r="B155" s="13"/>
      <c r="C155" s="13"/>
      <c r="D155" s="13">
        <v>0</v>
      </c>
      <c r="E155" s="13"/>
      <c r="F155" s="13"/>
      <c r="G155" s="13">
        <v>0</v>
      </c>
    </row>
    <row r="156" spans="1:7">
      <c r="A156" s="14" t="s">
        <v>84</v>
      </c>
      <c r="B156" s="13"/>
      <c r="C156" s="13"/>
      <c r="D156" s="13">
        <v>0</v>
      </c>
      <c r="E156" s="13"/>
      <c r="F156" s="13"/>
      <c r="G156" s="13">
        <v>0</v>
      </c>
    </row>
    <row r="157" spans="1:7">
      <c r="A157" s="14" t="s">
        <v>85</v>
      </c>
      <c r="B157" s="13"/>
      <c r="C157" s="13"/>
      <c r="D157" s="13">
        <v>0</v>
      </c>
      <c r="E157" s="13"/>
      <c r="F157" s="13"/>
      <c r="G157" s="13">
        <v>0</v>
      </c>
    </row>
    <row r="158" spans="1:7">
      <c r="A158" s="19"/>
      <c r="B158" s="16"/>
      <c r="C158" s="16"/>
      <c r="D158" s="16"/>
      <c r="E158" s="16"/>
      <c r="F158" s="16"/>
      <c r="G158" s="16"/>
    </row>
    <row r="159" spans="1:7">
      <c r="A159" s="20" t="s">
        <v>87</v>
      </c>
      <c r="B159" s="11">
        <f>B9+B84</f>
        <v>193585064.47999999</v>
      </c>
      <c r="C159" s="11">
        <f t="shared" ref="C159:G159" si="20">C9+C84</f>
        <v>74541641.400000021</v>
      </c>
      <c r="D159" s="11">
        <f t="shared" si="20"/>
        <v>268126705.88</v>
      </c>
      <c r="E159" s="11">
        <f t="shared" si="20"/>
        <v>207475165.27999997</v>
      </c>
      <c r="F159" s="11">
        <f t="shared" si="20"/>
        <v>203282084.27999997</v>
      </c>
      <c r="G159" s="11">
        <f t="shared" si="20"/>
        <v>60651540.600000001</v>
      </c>
    </row>
    <row r="160" spans="1:7">
      <c r="A160" s="21"/>
      <c r="B160" s="22"/>
      <c r="C160" s="22"/>
      <c r="D160" s="22"/>
      <c r="E160" s="22"/>
      <c r="F160" s="22"/>
      <c r="G160" s="22"/>
    </row>
    <row r="161" spans="1:1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51181102362204722" right="0.31496062992125984" top="0.74803149606299213" bottom="0.74803149606299213" header="0.31496062992125984" footer="0.3149606299212598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" t="s">
        <v>88</v>
      </c>
      <c r="B1" s="1"/>
      <c r="C1" s="1"/>
      <c r="D1" s="1"/>
      <c r="E1" s="1"/>
      <c r="F1" s="1"/>
      <c r="G1" s="1"/>
    </row>
    <row r="2" spans="1:7">
      <c r="A2" s="24" t="str">
        <f>ENTE_PUBLICO_A</f>
        <v>COMITÉ MUNICIPAL DE AGUA POTABLE Y ALCANTARILLADO DE SALAMANCA, GTO., Gobierno del Estado de Guanajuato (a)</v>
      </c>
      <c r="B2" s="25"/>
      <c r="C2" s="25"/>
      <c r="D2" s="25"/>
      <c r="E2" s="25"/>
      <c r="F2" s="25"/>
      <c r="G2" s="26"/>
    </row>
    <row r="3" spans="1:7">
      <c r="A3" s="27" t="s">
        <v>1</v>
      </c>
      <c r="B3" s="28"/>
      <c r="C3" s="28"/>
      <c r="D3" s="28"/>
      <c r="E3" s="28"/>
      <c r="F3" s="28"/>
      <c r="G3" s="29"/>
    </row>
    <row r="4" spans="1:7">
      <c r="A4" s="27" t="s">
        <v>89</v>
      </c>
      <c r="B4" s="28"/>
      <c r="C4" s="28"/>
      <c r="D4" s="28"/>
      <c r="E4" s="28"/>
      <c r="F4" s="28"/>
      <c r="G4" s="29"/>
    </row>
    <row r="5" spans="1:7">
      <c r="A5" s="30" t="str">
        <f>TRIMESTRE</f>
        <v>Del 1 de enero al 31 de diciembre de 2017 (b)</v>
      </c>
      <c r="B5" s="31"/>
      <c r="C5" s="31"/>
      <c r="D5" s="31"/>
      <c r="E5" s="31"/>
      <c r="F5" s="31"/>
      <c r="G5" s="32"/>
    </row>
    <row r="6" spans="1:7">
      <c r="A6" s="33" t="s">
        <v>3</v>
      </c>
      <c r="B6" s="34"/>
      <c r="C6" s="34"/>
      <c r="D6" s="34"/>
      <c r="E6" s="34"/>
      <c r="F6" s="34"/>
      <c r="G6" s="35"/>
    </row>
    <row r="7" spans="1:7">
      <c r="A7" s="36" t="s">
        <v>4</v>
      </c>
      <c r="B7" s="37" t="s">
        <v>5</v>
      </c>
      <c r="C7" s="37"/>
      <c r="D7" s="37"/>
      <c r="E7" s="37"/>
      <c r="F7" s="37"/>
      <c r="G7" s="8" t="s">
        <v>6</v>
      </c>
    </row>
    <row r="8" spans="1:7" ht="30">
      <c r="A8" s="6"/>
      <c r="B8" s="38" t="s">
        <v>7</v>
      </c>
      <c r="C8" s="9" t="s">
        <v>90</v>
      </c>
      <c r="D8" s="38" t="s">
        <v>91</v>
      </c>
      <c r="E8" s="38" t="s">
        <v>10</v>
      </c>
      <c r="F8" s="38" t="s">
        <v>92</v>
      </c>
      <c r="G8" s="7"/>
    </row>
    <row r="9" spans="1:7">
      <c r="A9" s="39" t="s">
        <v>93</v>
      </c>
      <c r="B9" s="40">
        <f>SUM(B10:B17)</f>
        <v>193585064.47999999</v>
      </c>
      <c r="C9" s="40">
        <f t="shared" ref="C9:G9" si="0">SUM(C10:C17)</f>
        <v>70004032.609999999</v>
      </c>
      <c r="D9" s="40">
        <f t="shared" si="0"/>
        <v>263589097.08999997</v>
      </c>
      <c r="E9" s="40">
        <f t="shared" si="0"/>
        <v>204477824.27000001</v>
      </c>
      <c r="F9" s="40">
        <f t="shared" si="0"/>
        <v>200660795.38</v>
      </c>
      <c r="G9" s="40">
        <f t="shared" si="0"/>
        <v>59111272.819999978</v>
      </c>
    </row>
    <row r="10" spans="1:7" s="44" customFormat="1">
      <c r="A10" s="41" t="s">
        <v>94</v>
      </c>
      <c r="B10" s="42">
        <v>193585064.47999999</v>
      </c>
      <c r="C10" s="42">
        <v>0</v>
      </c>
      <c r="D10" s="42">
        <v>193585064.47999999</v>
      </c>
      <c r="E10" s="42">
        <v>204477824.27000001</v>
      </c>
      <c r="F10" s="42">
        <v>200660795.38</v>
      </c>
      <c r="G10" s="43">
        <v>-10892759.790000021</v>
      </c>
    </row>
    <row r="11" spans="1:7" s="44" customFormat="1">
      <c r="A11" s="41" t="s">
        <v>95</v>
      </c>
      <c r="B11" s="42">
        <v>0</v>
      </c>
      <c r="C11" s="42">
        <v>70004032.609999999</v>
      </c>
      <c r="D11" s="42">
        <v>70004032.609999999</v>
      </c>
      <c r="E11" s="42">
        <v>0</v>
      </c>
      <c r="F11" s="42">
        <v>0</v>
      </c>
      <c r="G11" s="43">
        <v>70004032.609999999</v>
      </c>
    </row>
    <row r="12" spans="1:7" s="44" customFormat="1">
      <c r="A12" s="41" t="s">
        <v>96</v>
      </c>
      <c r="B12" s="42"/>
      <c r="C12" s="42"/>
      <c r="D12" s="42"/>
      <c r="E12" s="42"/>
      <c r="F12" s="42"/>
      <c r="G12" s="43"/>
    </row>
    <row r="13" spans="1:7" s="44" customFormat="1">
      <c r="A13" s="41" t="s">
        <v>97</v>
      </c>
      <c r="B13" s="42"/>
      <c r="C13" s="42"/>
      <c r="D13" s="42"/>
      <c r="E13" s="42"/>
      <c r="F13" s="42"/>
      <c r="G13" s="43"/>
    </row>
    <row r="14" spans="1:7" s="44" customFormat="1">
      <c r="A14" s="41" t="s">
        <v>98</v>
      </c>
      <c r="B14" s="42"/>
      <c r="C14" s="42"/>
      <c r="D14" s="42"/>
      <c r="E14" s="42"/>
      <c r="F14" s="42"/>
      <c r="G14" s="43"/>
    </row>
    <row r="15" spans="1:7" s="44" customFormat="1">
      <c r="A15" s="41" t="s">
        <v>99</v>
      </c>
      <c r="B15" s="42"/>
      <c r="C15" s="42"/>
      <c r="D15" s="42"/>
      <c r="E15" s="42"/>
      <c r="F15" s="42"/>
      <c r="G15" s="43"/>
    </row>
    <row r="16" spans="1:7" s="44" customFormat="1">
      <c r="A16" s="41" t="s">
        <v>100</v>
      </c>
      <c r="B16" s="42"/>
      <c r="C16" s="42"/>
      <c r="D16" s="42"/>
      <c r="E16" s="42"/>
      <c r="F16" s="42"/>
      <c r="G16" s="43"/>
    </row>
    <row r="17" spans="1:7" s="44" customFormat="1">
      <c r="A17" s="41" t="s">
        <v>101</v>
      </c>
      <c r="B17" s="42"/>
      <c r="C17" s="42"/>
      <c r="D17" s="42"/>
      <c r="E17" s="42"/>
      <c r="F17" s="42"/>
      <c r="G17" s="43"/>
    </row>
    <row r="18" spans="1:7">
      <c r="A18" s="45" t="s">
        <v>102</v>
      </c>
      <c r="B18" s="46"/>
      <c r="C18" s="46"/>
      <c r="D18" s="46"/>
      <c r="E18" s="46"/>
      <c r="F18" s="46"/>
      <c r="G18" s="46"/>
    </row>
    <row r="19" spans="1:7" s="44" customFormat="1">
      <c r="A19" s="47" t="s">
        <v>103</v>
      </c>
      <c r="B19" s="48">
        <f>SUM(B20:B27)</f>
        <v>0</v>
      </c>
      <c r="C19" s="48">
        <f t="shared" ref="C19:G19" si="1">SUM(C20:C27)</f>
        <v>4537608.79</v>
      </c>
      <c r="D19" s="48">
        <f t="shared" si="1"/>
        <v>4537608.79</v>
      </c>
      <c r="E19" s="48">
        <f t="shared" si="1"/>
        <v>2997341.01</v>
      </c>
      <c r="F19" s="48">
        <f t="shared" si="1"/>
        <v>2621288.9</v>
      </c>
      <c r="G19" s="48">
        <f t="shared" si="1"/>
        <v>1540267.7800000003</v>
      </c>
    </row>
    <row r="20" spans="1:7" s="44" customFormat="1">
      <c r="A20" s="41" t="s">
        <v>94</v>
      </c>
      <c r="B20" s="42">
        <v>0</v>
      </c>
      <c r="C20" s="42">
        <v>4537608.79</v>
      </c>
      <c r="D20" s="42">
        <v>4537608.79</v>
      </c>
      <c r="E20" s="42">
        <v>2997341.01</v>
      </c>
      <c r="F20" s="42">
        <v>2621288.9</v>
      </c>
      <c r="G20" s="42">
        <v>1540267.7800000003</v>
      </c>
    </row>
    <row r="21" spans="1:7" s="44" customFormat="1">
      <c r="A21" s="41" t="s">
        <v>95</v>
      </c>
      <c r="B21" s="42"/>
      <c r="C21" s="42"/>
      <c r="D21" s="42">
        <v>0</v>
      </c>
      <c r="E21" s="42"/>
      <c r="F21" s="42"/>
      <c r="G21" s="42">
        <v>0</v>
      </c>
    </row>
    <row r="22" spans="1:7" s="44" customFormat="1">
      <c r="A22" s="41" t="s">
        <v>96</v>
      </c>
      <c r="B22" s="42"/>
      <c r="C22" s="42"/>
      <c r="D22" s="42">
        <v>0</v>
      </c>
      <c r="E22" s="42"/>
      <c r="F22" s="42"/>
      <c r="G22" s="42">
        <v>0</v>
      </c>
    </row>
    <row r="23" spans="1:7" s="44" customFormat="1">
      <c r="A23" s="41" t="s">
        <v>97</v>
      </c>
      <c r="B23" s="42"/>
      <c r="C23" s="42"/>
      <c r="D23" s="42">
        <v>0</v>
      </c>
      <c r="E23" s="42"/>
      <c r="F23" s="42"/>
      <c r="G23" s="42">
        <v>0</v>
      </c>
    </row>
    <row r="24" spans="1:7" s="44" customFormat="1">
      <c r="A24" s="41" t="s">
        <v>98</v>
      </c>
      <c r="B24" s="42"/>
      <c r="C24" s="42"/>
      <c r="D24" s="42">
        <v>0</v>
      </c>
      <c r="E24" s="42"/>
      <c r="F24" s="42"/>
      <c r="G24" s="42">
        <v>0</v>
      </c>
    </row>
    <row r="25" spans="1:7" s="44" customFormat="1">
      <c r="A25" s="41" t="s">
        <v>99</v>
      </c>
      <c r="B25" s="42"/>
      <c r="C25" s="42"/>
      <c r="D25" s="42">
        <v>0</v>
      </c>
      <c r="E25" s="42"/>
      <c r="F25" s="42"/>
      <c r="G25" s="42">
        <v>0</v>
      </c>
    </row>
    <row r="26" spans="1:7" s="44" customFormat="1">
      <c r="A26" s="41" t="s">
        <v>100</v>
      </c>
      <c r="B26" s="42"/>
      <c r="C26" s="42"/>
      <c r="D26" s="42">
        <v>0</v>
      </c>
      <c r="E26" s="42"/>
      <c r="F26" s="42"/>
      <c r="G26" s="42">
        <v>0</v>
      </c>
    </row>
    <row r="27" spans="1:7" s="44" customFormat="1">
      <c r="A27" s="41" t="s">
        <v>101</v>
      </c>
      <c r="B27" s="42"/>
      <c r="C27" s="42"/>
      <c r="D27" s="42"/>
      <c r="E27" s="42"/>
      <c r="F27" s="42"/>
      <c r="G27" s="42"/>
    </row>
    <row r="28" spans="1:7">
      <c r="A28" s="45" t="s">
        <v>102</v>
      </c>
      <c r="B28" s="46"/>
      <c r="C28" s="46"/>
      <c r="D28" s="46"/>
      <c r="E28" s="46"/>
      <c r="F28" s="46"/>
      <c r="G28" s="46"/>
    </row>
    <row r="29" spans="1:7">
      <c r="A29" s="47" t="s">
        <v>87</v>
      </c>
      <c r="B29" s="48">
        <f>GASTO_NE_T1+GASTO_E_T1</f>
        <v>193585064.47999999</v>
      </c>
      <c r="C29" s="48">
        <f>GASTO_NE_T2+GASTO_E_T2</f>
        <v>74541641.400000006</v>
      </c>
      <c r="D29" s="48">
        <f>GASTO_NE_T3+GASTO_E_T3</f>
        <v>268126705.87999997</v>
      </c>
      <c r="E29" s="48">
        <f>GASTO_NE_T4+GASTO_E_T4</f>
        <v>207475165.28</v>
      </c>
      <c r="F29" s="48">
        <f>GASTO_NE_T5+GASTO_E_T5</f>
        <v>203282084.28</v>
      </c>
      <c r="G29" s="48">
        <f>GASTO_NE_T6+GASTO_E_T6</f>
        <v>60651540.599999979</v>
      </c>
    </row>
    <row r="30" spans="1:7">
      <c r="A30" s="49"/>
      <c r="B30" s="21"/>
      <c r="C30" s="21"/>
      <c r="D30" s="21"/>
      <c r="E30" s="21"/>
      <c r="F30" s="21"/>
      <c r="G30" s="50"/>
    </row>
    <row r="31" spans="1:7" hidden="1">
      <c r="A31" s="5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83"/>
  <sheetViews>
    <sheetView workbookViewId="0">
      <selection sqref="A1:XFD1048576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52" t="s">
        <v>104</v>
      </c>
      <c r="B1" s="53"/>
      <c r="C1" s="53"/>
      <c r="D1" s="53"/>
      <c r="E1" s="53"/>
      <c r="F1" s="53"/>
      <c r="G1" s="53"/>
    </row>
    <row r="2" spans="1:7">
      <c r="A2" s="24" t="str">
        <f>ENTE_PUBLICO_A</f>
        <v>COMITÉ MUNICIPAL DE AGUA POTABLE Y ALCANTARILLADO DE SALAMANCA, GTO., Gobierno del Estado de Guanajuato (a)</v>
      </c>
      <c r="B2" s="25"/>
      <c r="C2" s="25"/>
      <c r="D2" s="25"/>
      <c r="E2" s="25"/>
      <c r="F2" s="25"/>
      <c r="G2" s="26"/>
    </row>
    <row r="3" spans="1:7">
      <c r="A3" s="27" t="s">
        <v>105</v>
      </c>
      <c r="B3" s="28"/>
      <c r="C3" s="28"/>
      <c r="D3" s="28"/>
      <c r="E3" s="28"/>
      <c r="F3" s="28"/>
      <c r="G3" s="29"/>
    </row>
    <row r="4" spans="1:7">
      <c r="A4" s="27" t="s">
        <v>106</v>
      </c>
      <c r="B4" s="28"/>
      <c r="C4" s="28"/>
      <c r="D4" s="28"/>
      <c r="E4" s="28"/>
      <c r="F4" s="28"/>
      <c r="G4" s="29"/>
    </row>
    <row r="5" spans="1:7">
      <c r="A5" s="30" t="str">
        <f>TRIMESTRE</f>
        <v>Del 1 de enero al 31 de diciembre de 2017 (b)</v>
      </c>
      <c r="B5" s="31"/>
      <c r="C5" s="31"/>
      <c r="D5" s="31"/>
      <c r="E5" s="31"/>
      <c r="F5" s="31"/>
      <c r="G5" s="32"/>
    </row>
    <row r="6" spans="1:7">
      <c r="A6" s="33" t="s">
        <v>3</v>
      </c>
      <c r="B6" s="34"/>
      <c r="C6" s="34"/>
      <c r="D6" s="34"/>
      <c r="E6" s="34"/>
      <c r="F6" s="34"/>
      <c r="G6" s="35"/>
    </row>
    <row r="7" spans="1:7">
      <c r="A7" s="28" t="s">
        <v>4</v>
      </c>
      <c r="B7" s="33" t="s">
        <v>5</v>
      </c>
      <c r="C7" s="34"/>
      <c r="D7" s="34"/>
      <c r="E7" s="34"/>
      <c r="F7" s="35"/>
      <c r="G7" s="8" t="s">
        <v>107</v>
      </c>
    </row>
    <row r="8" spans="1:7" ht="30">
      <c r="A8" s="28"/>
      <c r="B8" s="38" t="s">
        <v>7</v>
      </c>
      <c r="C8" s="9" t="s">
        <v>108</v>
      </c>
      <c r="D8" s="38" t="s">
        <v>9</v>
      </c>
      <c r="E8" s="38" t="s">
        <v>10</v>
      </c>
      <c r="F8" s="54" t="s">
        <v>92</v>
      </c>
      <c r="G8" s="7"/>
    </row>
    <row r="9" spans="1:7">
      <c r="A9" s="39" t="s">
        <v>109</v>
      </c>
      <c r="B9" s="55">
        <f>B109+B19+B27+B37</f>
        <v>193585064.48000002</v>
      </c>
      <c r="C9" s="55">
        <f t="shared" ref="C9:G9" si="0">C109+C19+C27+C37</f>
        <v>70004032.609999999</v>
      </c>
      <c r="D9" s="55">
        <f t="shared" si="0"/>
        <v>263589097.09</v>
      </c>
      <c r="E9" s="55">
        <f t="shared" si="0"/>
        <v>138554636.94</v>
      </c>
      <c r="F9" s="55">
        <f t="shared" si="0"/>
        <v>200660795.38</v>
      </c>
      <c r="G9" s="55">
        <f t="shared" si="0"/>
        <v>125034460.15000001</v>
      </c>
    </row>
    <row r="10" spans="1:7">
      <c r="A10" s="56" t="s">
        <v>110</v>
      </c>
      <c r="B10" s="57">
        <f>SUM(B11:B18)</f>
        <v>0</v>
      </c>
      <c r="C10" s="57">
        <f t="shared" ref="C10:G10" si="1">SUM(C11:C18)</f>
        <v>0</v>
      </c>
      <c r="D10" s="57">
        <f t="shared" si="1"/>
        <v>0</v>
      </c>
      <c r="E10" s="57">
        <f t="shared" si="1"/>
        <v>0</v>
      </c>
      <c r="F10" s="57">
        <f t="shared" si="1"/>
        <v>0</v>
      </c>
      <c r="G10" s="57">
        <f t="shared" si="1"/>
        <v>0</v>
      </c>
    </row>
    <row r="11" spans="1:7">
      <c r="A11" s="58" t="s">
        <v>111</v>
      </c>
      <c r="B11" s="59"/>
      <c r="C11" s="59"/>
      <c r="D11" s="59">
        <v>0</v>
      </c>
      <c r="E11" s="59"/>
      <c r="F11" s="59"/>
      <c r="G11" s="59">
        <v>0</v>
      </c>
    </row>
    <row r="12" spans="1:7">
      <c r="A12" s="58" t="s">
        <v>112</v>
      </c>
      <c r="B12" s="59"/>
      <c r="C12" s="59"/>
      <c r="D12" s="59">
        <v>0</v>
      </c>
      <c r="E12" s="59"/>
      <c r="F12" s="59"/>
      <c r="G12" s="59">
        <v>0</v>
      </c>
    </row>
    <row r="13" spans="1:7">
      <c r="A13" s="58" t="s">
        <v>113</v>
      </c>
      <c r="B13" s="59"/>
      <c r="C13" s="59"/>
      <c r="D13" s="59">
        <v>0</v>
      </c>
      <c r="E13" s="59"/>
      <c r="F13" s="59"/>
      <c r="G13" s="59">
        <v>0</v>
      </c>
    </row>
    <row r="14" spans="1:7">
      <c r="A14" s="58" t="s">
        <v>114</v>
      </c>
      <c r="B14" s="59"/>
      <c r="C14" s="59"/>
      <c r="D14" s="59">
        <v>0</v>
      </c>
      <c r="E14" s="59"/>
      <c r="F14" s="59"/>
      <c r="G14" s="59">
        <v>0</v>
      </c>
    </row>
    <row r="15" spans="1:7">
      <c r="A15" s="58" t="s">
        <v>115</v>
      </c>
      <c r="B15" s="59"/>
      <c r="C15" s="59"/>
      <c r="D15" s="59">
        <v>0</v>
      </c>
      <c r="E15" s="59"/>
      <c r="F15" s="59"/>
      <c r="G15" s="59">
        <v>0</v>
      </c>
    </row>
    <row r="16" spans="1:7">
      <c r="A16" s="58" t="s">
        <v>116</v>
      </c>
      <c r="B16" s="59"/>
      <c r="C16" s="59"/>
      <c r="D16" s="59">
        <v>0</v>
      </c>
      <c r="E16" s="59"/>
      <c r="F16" s="59"/>
      <c r="G16" s="59">
        <v>0</v>
      </c>
    </row>
    <row r="17" spans="1:7">
      <c r="A17" s="58" t="s">
        <v>117</v>
      </c>
      <c r="B17" s="59"/>
      <c r="C17" s="59"/>
      <c r="D17" s="59">
        <v>0</v>
      </c>
      <c r="E17" s="59"/>
      <c r="F17" s="59"/>
      <c r="G17" s="59">
        <v>0</v>
      </c>
    </row>
    <row r="18" spans="1:7">
      <c r="A18" s="58" t="s">
        <v>118</v>
      </c>
      <c r="B18" s="59"/>
      <c r="C18" s="59"/>
      <c r="D18" s="59">
        <v>0</v>
      </c>
      <c r="E18" s="59"/>
      <c r="F18" s="59"/>
      <c r="G18" s="59">
        <v>0</v>
      </c>
    </row>
    <row r="19" spans="1:7">
      <c r="A19" s="56" t="s">
        <v>119</v>
      </c>
      <c r="B19" s="57">
        <f>SUM(B20:B26)</f>
        <v>193585064.48000002</v>
      </c>
      <c r="C19" s="57">
        <f t="shared" ref="C19:G19" si="2">SUM(C20:C26)</f>
        <v>70004032.609999999</v>
      </c>
      <c r="D19" s="57">
        <f t="shared" si="2"/>
        <v>263589097.09</v>
      </c>
      <c r="E19" s="57">
        <f t="shared" si="2"/>
        <v>138554636.94</v>
      </c>
      <c r="F19" s="57">
        <f t="shared" si="2"/>
        <v>200660795.38</v>
      </c>
      <c r="G19" s="57">
        <f t="shared" si="2"/>
        <v>125034460.15000001</v>
      </c>
    </row>
    <row r="20" spans="1:7">
      <c r="A20" s="58" t="s">
        <v>120</v>
      </c>
      <c r="B20" s="57">
        <v>34146426.799999997</v>
      </c>
      <c r="C20" s="57">
        <v>49801050.600000001</v>
      </c>
      <c r="D20" s="57">
        <v>83947477.400000006</v>
      </c>
      <c r="E20" s="57">
        <v>43917432.789999999</v>
      </c>
      <c r="F20" s="57">
        <v>56813227.759999998</v>
      </c>
      <c r="G20" s="59">
        <v>40030044.610000007</v>
      </c>
    </row>
    <row r="21" spans="1:7">
      <c r="A21" s="58" t="s">
        <v>121</v>
      </c>
      <c r="B21" s="57">
        <v>159438637.68000001</v>
      </c>
      <c r="C21" s="57">
        <v>20202982.010000002</v>
      </c>
      <c r="D21" s="57">
        <v>179641619.69</v>
      </c>
      <c r="E21" s="57">
        <v>94637204.150000006</v>
      </c>
      <c r="F21" s="57">
        <v>143847567.62</v>
      </c>
      <c r="G21" s="59">
        <v>85004415.539999992</v>
      </c>
    </row>
    <row r="22" spans="1:7">
      <c r="A22" s="58" t="s">
        <v>122</v>
      </c>
      <c r="B22" s="57"/>
      <c r="C22" s="57"/>
      <c r="D22" s="57">
        <v>0</v>
      </c>
      <c r="E22" s="57"/>
      <c r="F22" s="57"/>
      <c r="G22" s="59">
        <v>0</v>
      </c>
    </row>
    <row r="23" spans="1:7">
      <c r="A23" s="58" t="s">
        <v>123</v>
      </c>
      <c r="B23" s="57"/>
      <c r="C23" s="57"/>
      <c r="D23" s="57">
        <v>0</v>
      </c>
      <c r="E23" s="57"/>
      <c r="F23" s="57"/>
      <c r="G23" s="59">
        <v>0</v>
      </c>
    </row>
    <row r="24" spans="1:7">
      <c r="A24" s="58" t="s">
        <v>124</v>
      </c>
      <c r="B24" s="57"/>
      <c r="C24" s="57"/>
      <c r="D24" s="57">
        <v>0</v>
      </c>
      <c r="E24" s="57"/>
      <c r="F24" s="57"/>
      <c r="G24" s="59">
        <v>0</v>
      </c>
    </row>
    <row r="25" spans="1:7">
      <c r="A25" s="58" t="s">
        <v>125</v>
      </c>
      <c r="B25" s="57"/>
      <c r="C25" s="57"/>
      <c r="D25" s="57">
        <v>0</v>
      </c>
      <c r="E25" s="57"/>
      <c r="F25" s="57"/>
      <c r="G25" s="59">
        <v>0</v>
      </c>
    </row>
    <row r="26" spans="1:7">
      <c r="A26" s="58" t="s">
        <v>126</v>
      </c>
      <c r="B26" s="57"/>
      <c r="C26" s="57"/>
      <c r="D26" s="57">
        <v>0</v>
      </c>
      <c r="E26" s="57"/>
      <c r="F26" s="57"/>
      <c r="G26" s="59">
        <v>0</v>
      </c>
    </row>
    <row r="27" spans="1:7" ht="12.75" customHeight="1">
      <c r="A27" s="56" t="s">
        <v>127</v>
      </c>
      <c r="B27" s="57">
        <f>SUM(B28:B36)</f>
        <v>0</v>
      </c>
      <c r="C27" s="57">
        <f t="shared" ref="C27:G27" si="3">SUM(C28:C36)</f>
        <v>0</v>
      </c>
      <c r="D27" s="57">
        <f t="shared" si="3"/>
        <v>0</v>
      </c>
      <c r="E27" s="57">
        <f t="shared" si="3"/>
        <v>0</v>
      </c>
      <c r="F27" s="57">
        <f t="shared" si="3"/>
        <v>0</v>
      </c>
      <c r="G27" s="57">
        <f t="shared" si="3"/>
        <v>0</v>
      </c>
    </row>
    <row r="28" spans="1:7" ht="12.75" customHeight="1">
      <c r="A28" s="60" t="s">
        <v>128</v>
      </c>
      <c r="B28" s="57"/>
      <c r="C28" s="57"/>
      <c r="D28" s="57">
        <v>0</v>
      </c>
      <c r="E28" s="57"/>
      <c r="F28" s="57"/>
      <c r="G28" s="59">
        <v>0</v>
      </c>
    </row>
    <row r="29" spans="1:7" ht="12.75" customHeight="1">
      <c r="A29" s="58" t="s">
        <v>129</v>
      </c>
      <c r="B29" s="57"/>
      <c r="C29" s="57"/>
      <c r="D29" s="57">
        <v>0</v>
      </c>
      <c r="E29" s="57"/>
      <c r="F29" s="57"/>
      <c r="G29" s="59">
        <v>0</v>
      </c>
    </row>
    <row r="30" spans="1:7" ht="12.75" customHeight="1">
      <c r="A30" s="58" t="s">
        <v>130</v>
      </c>
      <c r="B30" s="57"/>
      <c r="C30" s="57"/>
      <c r="D30" s="57">
        <v>0</v>
      </c>
      <c r="E30" s="57"/>
      <c r="F30" s="57"/>
      <c r="G30" s="59">
        <v>0</v>
      </c>
    </row>
    <row r="31" spans="1:7" ht="12.75" customHeight="1">
      <c r="A31" s="58" t="s">
        <v>131</v>
      </c>
      <c r="B31" s="57"/>
      <c r="C31" s="57"/>
      <c r="D31" s="57">
        <v>0</v>
      </c>
      <c r="E31" s="57"/>
      <c r="F31" s="57"/>
      <c r="G31" s="59">
        <v>0</v>
      </c>
    </row>
    <row r="32" spans="1:7" ht="12.75" customHeight="1">
      <c r="A32" s="58" t="s">
        <v>132</v>
      </c>
      <c r="B32" s="57"/>
      <c r="C32" s="57"/>
      <c r="D32" s="57">
        <v>0</v>
      </c>
      <c r="E32" s="57"/>
      <c r="F32" s="57"/>
      <c r="G32" s="59">
        <v>0</v>
      </c>
    </row>
    <row r="33" spans="1:7" ht="12.75" customHeight="1">
      <c r="A33" s="58" t="s">
        <v>133</v>
      </c>
      <c r="B33" s="57"/>
      <c r="C33" s="57"/>
      <c r="D33" s="57">
        <v>0</v>
      </c>
      <c r="E33" s="57"/>
      <c r="F33" s="57"/>
      <c r="G33" s="59">
        <v>0</v>
      </c>
    </row>
    <row r="34" spans="1:7" ht="12.75" customHeight="1">
      <c r="A34" s="58" t="s">
        <v>134</v>
      </c>
      <c r="B34" s="57"/>
      <c r="C34" s="57"/>
      <c r="D34" s="57">
        <v>0</v>
      </c>
      <c r="E34" s="57"/>
      <c r="F34" s="57"/>
      <c r="G34" s="59">
        <v>0</v>
      </c>
    </row>
    <row r="35" spans="1:7" ht="12.75" customHeight="1">
      <c r="A35" s="58" t="s">
        <v>135</v>
      </c>
      <c r="B35" s="57"/>
      <c r="C35" s="57"/>
      <c r="D35" s="57">
        <v>0</v>
      </c>
      <c r="E35" s="57"/>
      <c r="F35" s="57"/>
      <c r="G35" s="59">
        <v>0</v>
      </c>
    </row>
    <row r="36" spans="1:7" ht="12.75" customHeight="1">
      <c r="A36" s="58" t="s">
        <v>136</v>
      </c>
      <c r="B36" s="57"/>
      <c r="C36" s="57"/>
      <c r="D36" s="57">
        <v>0</v>
      </c>
      <c r="E36" s="57"/>
      <c r="F36" s="57"/>
      <c r="G36" s="59">
        <v>0</v>
      </c>
    </row>
    <row r="37" spans="1:7" ht="12.75" customHeight="1">
      <c r="A37" s="61" t="s">
        <v>137</v>
      </c>
      <c r="B37" s="57">
        <f>SUM(B38:B41)</f>
        <v>0</v>
      </c>
      <c r="C37" s="57">
        <f t="shared" ref="C37:G37" si="4">SUM(C38:C41)</f>
        <v>0</v>
      </c>
      <c r="D37" s="57">
        <f t="shared" si="4"/>
        <v>0</v>
      </c>
      <c r="E37" s="57">
        <f t="shared" si="4"/>
        <v>0</v>
      </c>
      <c r="F37" s="57">
        <f t="shared" si="4"/>
        <v>0</v>
      </c>
      <c r="G37" s="57">
        <f t="shared" si="4"/>
        <v>0</v>
      </c>
    </row>
    <row r="38" spans="1:7" ht="12.75" customHeight="1">
      <c r="A38" s="60" t="s">
        <v>138</v>
      </c>
      <c r="B38" s="57"/>
      <c r="C38" s="57"/>
      <c r="D38" s="57">
        <v>0</v>
      </c>
      <c r="E38" s="57"/>
      <c r="F38" s="57"/>
      <c r="G38" s="59">
        <v>0</v>
      </c>
    </row>
    <row r="39" spans="1:7" ht="12.75" customHeight="1">
      <c r="A39" s="60" t="s">
        <v>139</v>
      </c>
      <c r="B39" s="59"/>
      <c r="C39" s="59"/>
      <c r="D39" s="59">
        <v>0</v>
      </c>
      <c r="E39" s="59"/>
      <c r="F39" s="59"/>
      <c r="G39" s="59">
        <v>0</v>
      </c>
    </row>
    <row r="40" spans="1:7" ht="12.75" customHeight="1">
      <c r="A40" s="60" t="s">
        <v>140</v>
      </c>
      <c r="B40" s="59"/>
      <c r="C40" s="59"/>
      <c r="D40" s="59">
        <v>0</v>
      </c>
      <c r="E40" s="59"/>
      <c r="F40" s="59"/>
      <c r="G40" s="59">
        <v>0</v>
      </c>
    </row>
    <row r="41" spans="1:7" ht="12.75" customHeight="1">
      <c r="A41" s="60" t="s">
        <v>141</v>
      </c>
      <c r="B41" s="59"/>
      <c r="C41" s="59"/>
      <c r="D41" s="59">
        <v>0</v>
      </c>
      <c r="E41" s="59"/>
      <c r="F41" s="59"/>
      <c r="G41" s="59">
        <v>0</v>
      </c>
    </row>
    <row r="42" spans="1:7" ht="12.75" customHeight="1">
      <c r="A42" s="60"/>
      <c r="B42" s="59"/>
      <c r="C42" s="59"/>
      <c r="D42" s="59"/>
      <c r="E42" s="59"/>
      <c r="F42" s="59"/>
      <c r="G42" s="59"/>
    </row>
    <row r="43" spans="1:7" ht="12.75" customHeight="1">
      <c r="A43" s="47" t="s">
        <v>142</v>
      </c>
      <c r="B43" s="62">
        <f>B44+B53+B61+B71</f>
        <v>16234115.27</v>
      </c>
      <c r="C43" s="62">
        <f t="shared" ref="C43:G43" si="5">C44+C53+C61+C71</f>
        <v>16234115.27</v>
      </c>
      <c r="D43" s="62">
        <f t="shared" si="5"/>
        <v>11696506.48</v>
      </c>
      <c r="E43" s="62">
        <f t="shared" si="5"/>
        <v>7158897.6900000004</v>
      </c>
      <c r="F43" s="62">
        <f t="shared" si="5"/>
        <v>4161556.68</v>
      </c>
      <c r="G43" s="62">
        <f t="shared" si="5"/>
        <v>1540267.7800000003</v>
      </c>
    </row>
    <row r="44" spans="1:7" ht="12.75" customHeight="1">
      <c r="A44" s="56" t="s">
        <v>143</v>
      </c>
      <c r="B44" s="59">
        <f>SUM(B45:B52)</f>
        <v>0</v>
      </c>
      <c r="C44" s="59">
        <f t="shared" ref="C44:G44" si="6">SUM(C45:C52)</f>
        <v>0</v>
      </c>
      <c r="D44" s="59">
        <f t="shared" si="6"/>
        <v>0</v>
      </c>
      <c r="E44" s="59">
        <f t="shared" si="6"/>
        <v>0</v>
      </c>
      <c r="F44" s="59">
        <f t="shared" si="6"/>
        <v>0</v>
      </c>
      <c r="G44" s="59">
        <f t="shared" si="6"/>
        <v>0</v>
      </c>
    </row>
    <row r="45" spans="1:7" ht="12.75" customHeight="1">
      <c r="A45" s="60" t="s">
        <v>111</v>
      </c>
      <c r="B45" s="59"/>
      <c r="C45" s="59"/>
      <c r="D45" s="59">
        <v>0</v>
      </c>
      <c r="E45" s="59"/>
      <c r="F45" s="59"/>
      <c r="G45" s="59">
        <v>0</v>
      </c>
    </row>
    <row r="46" spans="1:7" ht="12.75" customHeight="1">
      <c r="A46" s="60" t="s">
        <v>112</v>
      </c>
      <c r="B46" s="59"/>
      <c r="C46" s="59"/>
      <c r="D46" s="59">
        <v>0</v>
      </c>
      <c r="E46" s="59"/>
      <c r="F46" s="59"/>
      <c r="G46" s="59">
        <v>0</v>
      </c>
    </row>
    <row r="47" spans="1:7" ht="12.75" customHeight="1">
      <c r="A47" s="60" t="s">
        <v>113</v>
      </c>
      <c r="B47" s="59"/>
      <c r="C47" s="59"/>
      <c r="D47" s="59">
        <v>0</v>
      </c>
      <c r="E47" s="59"/>
      <c r="F47" s="59"/>
      <c r="G47" s="59">
        <v>0</v>
      </c>
    </row>
    <row r="48" spans="1:7" ht="12.75" customHeight="1">
      <c r="A48" s="60" t="s">
        <v>114</v>
      </c>
      <c r="B48" s="59"/>
      <c r="C48" s="59"/>
      <c r="D48" s="59">
        <v>0</v>
      </c>
      <c r="E48" s="59"/>
      <c r="F48" s="59"/>
      <c r="G48" s="59">
        <v>0</v>
      </c>
    </row>
    <row r="49" spans="1:7" ht="12.75" customHeight="1">
      <c r="A49" s="60" t="s">
        <v>115</v>
      </c>
      <c r="B49" s="59"/>
      <c r="C49" s="59"/>
      <c r="D49" s="59">
        <v>0</v>
      </c>
      <c r="E49" s="59"/>
      <c r="F49" s="59"/>
      <c r="G49" s="59">
        <v>0</v>
      </c>
    </row>
    <row r="50" spans="1:7" ht="12.75" customHeight="1">
      <c r="A50" s="60" t="s">
        <v>116</v>
      </c>
      <c r="B50" s="59"/>
      <c r="C50" s="59"/>
      <c r="D50" s="59">
        <v>0</v>
      </c>
      <c r="E50" s="59"/>
      <c r="F50" s="59"/>
      <c r="G50" s="59">
        <v>0</v>
      </c>
    </row>
    <row r="51" spans="1:7" ht="12.75" customHeight="1">
      <c r="A51" s="60" t="s">
        <v>117</v>
      </c>
      <c r="B51" s="59"/>
      <c r="C51" s="59"/>
      <c r="D51" s="59">
        <v>0</v>
      </c>
      <c r="E51" s="59"/>
      <c r="F51" s="59"/>
      <c r="G51" s="59">
        <v>0</v>
      </c>
    </row>
    <row r="52" spans="1:7" ht="12.75" customHeight="1">
      <c r="A52" s="60" t="s">
        <v>118</v>
      </c>
      <c r="B52" s="59"/>
      <c r="C52" s="59"/>
      <c r="D52" s="59">
        <v>0</v>
      </c>
      <c r="E52" s="59"/>
      <c r="F52" s="59"/>
      <c r="G52" s="59">
        <v>0</v>
      </c>
    </row>
    <row r="53" spans="1:7" ht="12.75" customHeight="1">
      <c r="A53" s="56" t="s">
        <v>119</v>
      </c>
      <c r="B53" s="57">
        <f>SUM(B54:G60)</f>
        <v>16234115.27</v>
      </c>
      <c r="C53" s="57">
        <f t="shared" ref="C53:G53" si="7">SUM(C54:H60)</f>
        <v>16234115.27</v>
      </c>
      <c r="D53" s="57">
        <f t="shared" si="7"/>
        <v>11696506.48</v>
      </c>
      <c r="E53" s="57">
        <f t="shared" si="7"/>
        <v>7158897.6900000004</v>
      </c>
      <c r="F53" s="57">
        <f t="shared" si="7"/>
        <v>4161556.68</v>
      </c>
      <c r="G53" s="57">
        <f t="shared" si="7"/>
        <v>1540267.7800000003</v>
      </c>
    </row>
    <row r="54" spans="1:7" ht="12.75" customHeight="1">
      <c r="A54" s="60" t="s">
        <v>120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9">
        <v>0</v>
      </c>
    </row>
    <row r="55" spans="1:7" ht="12.75" customHeight="1">
      <c r="A55" s="60" t="s">
        <v>121</v>
      </c>
      <c r="B55" s="57">
        <v>0</v>
      </c>
      <c r="C55" s="57">
        <v>4537608.79</v>
      </c>
      <c r="D55" s="57">
        <v>4537608.79</v>
      </c>
      <c r="E55" s="57">
        <v>2997341.01</v>
      </c>
      <c r="F55" s="57">
        <v>2621288.9</v>
      </c>
      <c r="G55" s="59">
        <v>1540267.7800000003</v>
      </c>
    </row>
    <row r="56" spans="1:7" ht="12.75" customHeight="1">
      <c r="A56" s="60" t="s">
        <v>122</v>
      </c>
      <c r="B56" s="57"/>
      <c r="C56" s="57"/>
      <c r="D56" s="57">
        <v>0</v>
      </c>
      <c r="E56" s="57"/>
      <c r="F56" s="57"/>
      <c r="G56" s="59">
        <v>0</v>
      </c>
    </row>
    <row r="57" spans="1:7" ht="12.75" customHeight="1">
      <c r="A57" s="63" t="s">
        <v>123</v>
      </c>
      <c r="B57" s="57"/>
      <c r="C57" s="57"/>
      <c r="D57" s="57">
        <v>0</v>
      </c>
      <c r="E57" s="57"/>
      <c r="F57" s="57"/>
      <c r="G57" s="59">
        <v>0</v>
      </c>
    </row>
    <row r="58" spans="1:7" ht="12.75" customHeight="1">
      <c r="A58" s="60" t="s">
        <v>124</v>
      </c>
      <c r="B58" s="57"/>
      <c r="C58" s="57"/>
      <c r="D58" s="57">
        <v>0</v>
      </c>
      <c r="E58" s="57"/>
      <c r="F58" s="57"/>
      <c r="G58" s="59">
        <v>0</v>
      </c>
    </row>
    <row r="59" spans="1:7" ht="12.75" customHeight="1">
      <c r="A59" s="60" t="s">
        <v>125</v>
      </c>
      <c r="B59" s="57"/>
      <c r="C59" s="57"/>
      <c r="D59" s="57">
        <v>0</v>
      </c>
      <c r="E59" s="57"/>
      <c r="F59" s="57"/>
      <c r="G59" s="59">
        <v>0</v>
      </c>
    </row>
    <row r="60" spans="1:7" ht="12.75" customHeight="1">
      <c r="A60" s="60" t="s">
        <v>126</v>
      </c>
      <c r="B60" s="57"/>
      <c r="C60" s="57"/>
      <c r="D60" s="57">
        <v>0</v>
      </c>
      <c r="E60" s="57"/>
      <c r="F60" s="57"/>
      <c r="G60" s="59">
        <v>0</v>
      </c>
    </row>
    <row r="61" spans="1:7" ht="12.75" customHeight="1">
      <c r="A61" s="56" t="s">
        <v>127</v>
      </c>
      <c r="B61" s="57">
        <f>SUM(B62:B70)</f>
        <v>0</v>
      </c>
      <c r="C61" s="57">
        <f t="shared" ref="C61:G61" si="8">SUM(C62:C70)</f>
        <v>0</v>
      </c>
      <c r="D61" s="57">
        <f t="shared" si="8"/>
        <v>0</v>
      </c>
      <c r="E61" s="57">
        <f t="shared" si="8"/>
        <v>0</v>
      </c>
      <c r="F61" s="57">
        <f t="shared" si="8"/>
        <v>0</v>
      </c>
      <c r="G61" s="57">
        <f t="shared" si="8"/>
        <v>0</v>
      </c>
    </row>
    <row r="62" spans="1:7" ht="12.75" customHeight="1">
      <c r="A62" s="60" t="s">
        <v>128</v>
      </c>
      <c r="B62" s="57"/>
      <c r="C62" s="57"/>
      <c r="D62" s="57">
        <v>0</v>
      </c>
      <c r="E62" s="57"/>
      <c r="F62" s="57"/>
      <c r="G62" s="59">
        <v>0</v>
      </c>
    </row>
    <row r="63" spans="1:7" ht="12.75" customHeight="1">
      <c r="A63" s="60" t="s">
        <v>129</v>
      </c>
      <c r="B63" s="57"/>
      <c r="C63" s="57"/>
      <c r="D63" s="57">
        <v>0</v>
      </c>
      <c r="E63" s="57"/>
      <c r="F63" s="57"/>
      <c r="G63" s="59">
        <v>0</v>
      </c>
    </row>
    <row r="64" spans="1:7" ht="12.75" customHeight="1">
      <c r="A64" s="60" t="s">
        <v>130</v>
      </c>
      <c r="B64" s="57"/>
      <c r="C64" s="57"/>
      <c r="D64" s="57">
        <v>0</v>
      </c>
      <c r="E64" s="57"/>
      <c r="F64" s="57"/>
      <c r="G64" s="59">
        <v>0</v>
      </c>
    </row>
    <row r="65" spans="1:8" ht="12.75" customHeight="1">
      <c r="A65" s="60" t="s">
        <v>131</v>
      </c>
      <c r="B65" s="57"/>
      <c r="C65" s="57"/>
      <c r="D65" s="57">
        <v>0</v>
      </c>
      <c r="E65" s="57"/>
      <c r="F65" s="57"/>
      <c r="G65" s="59">
        <v>0</v>
      </c>
    </row>
    <row r="66" spans="1:8" ht="12.75" customHeight="1">
      <c r="A66" s="60" t="s">
        <v>132</v>
      </c>
      <c r="B66" s="57"/>
      <c r="C66" s="57"/>
      <c r="D66" s="57">
        <v>0</v>
      </c>
      <c r="E66" s="57"/>
      <c r="F66" s="57"/>
      <c r="G66" s="59">
        <v>0</v>
      </c>
    </row>
    <row r="67" spans="1:8" ht="12.75" customHeight="1">
      <c r="A67" s="60" t="s">
        <v>133</v>
      </c>
      <c r="B67" s="57"/>
      <c r="C67" s="57"/>
      <c r="D67" s="57">
        <v>0</v>
      </c>
      <c r="E67" s="57"/>
      <c r="F67" s="57"/>
      <c r="G67" s="59">
        <v>0</v>
      </c>
    </row>
    <row r="68" spans="1:8" ht="12.75" customHeight="1">
      <c r="A68" s="60" t="s">
        <v>134</v>
      </c>
      <c r="B68" s="57"/>
      <c r="C68" s="57"/>
      <c r="D68" s="57">
        <v>0</v>
      </c>
      <c r="E68" s="57"/>
      <c r="F68" s="57"/>
      <c r="G68" s="59">
        <v>0</v>
      </c>
    </row>
    <row r="69" spans="1:8" ht="12.75" customHeight="1">
      <c r="A69" s="60" t="s">
        <v>135</v>
      </c>
      <c r="B69" s="57"/>
      <c r="C69" s="57"/>
      <c r="D69" s="57">
        <v>0</v>
      </c>
      <c r="E69" s="57"/>
      <c r="F69" s="57"/>
      <c r="G69" s="59">
        <v>0</v>
      </c>
    </row>
    <row r="70" spans="1:8" ht="12.75" customHeight="1">
      <c r="A70" s="60" t="s">
        <v>136</v>
      </c>
      <c r="B70" s="57"/>
      <c r="C70" s="57"/>
      <c r="D70" s="57">
        <v>0</v>
      </c>
      <c r="E70" s="57"/>
      <c r="F70" s="57"/>
      <c r="G70" s="59">
        <v>0</v>
      </c>
    </row>
    <row r="71" spans="1:8" ht="12.75" customHeight="1">
      <c r="A71" s="61" t="s">
        <v>144</v>
      </c>
      <c r="B71" s="64">
        <f>SUM(B72:B75)</f>
        <v>0</v>
      </c>
      <c r="C71" s="64">
        <f t="shared" ref="C71:G71" si="9">SUM(C72:C75)</f>
        <v>0</v>
      </c>
      <c r="D71" s="64">
        <f t="shared" si="9"/>
        <v>0</v>
      </c>
      <c r="E71" s="64">
        <f t="shared" si="9"/>
        <v>0</v>
      </c>
      <c r="F71" s="64">
        <f t="shared" si="9"/>
        <v>0</v>
      </c>
      <c r="G71" s="64">
        <f t="shared" si="9"/>
        <v>0</v>
      </c>
    </row>
    <row r="72" spans="1:8" ht="12.75" customHeight="1">
      <c r="A72" s="60" t="s">
        <v>138</v>
      </c>
      <c r="B72" s="57"/>
      <c r="C72" s="57"/>
      <c r="D72" s="57">
        <v>0</v>
      </c>
      <c r="E72" s="57"/>
      <c r="F72" s="57"/>
      <c r="G72" s="59">
        <v>0</v>
      </c>
    </row>
    <row r="73" spans="1:8" ht="12.75" customHeight="1">
      <c r="A73" s="60" t="s">
        <v>139</v>
      </c>
      <c r="B73" s="57"/>
      <c r="C73" s="57"/>
      <c r="D73" s="57">
        <v>0</v>
      </c>
      <c r="E73" s="57"/>
      <c r="F73" s="57"/>
      <c r="G73" s="59">
        <v>0</v>
      </c>
    </row>
    <row r="74" spans="1:8" ht="12.75" customHeight="1">
      <c r="A74" s="60" t="s">
        <v>140</v>
      </c>
      <c r="B74" s="57"/>
      <c r="C74" s="57"/>
      <c r="D74" s="57">
        <v>0</v>
      </c>
      <c r="E74" s="57"/>
      <c r="F74" s="57"/>
      <c r="G74" s="59">
        <v>0</v>
      </c>
    </row>
    <row r="75" spans="1:8" ht="12.75" customHeight="1">
      <c r="A75" s="60" t="s">
        <v>141</v>
      </c>
      <c r="B75" s="57"/>
      <c r="C75" s="57"/>
      <c r="D75" s="57">
        <v>0</v>
      </c>
      <c r="E75" s="57"/>
      <c r="F75" s="57"/>
      <c r="G75" s="59">
        <v>0</v>
      </c>
    </row>
    <row r="76" spans="1:8" ht="12.75" customHeight="1">
      <c r="A76" s="46"/>
      <c r="B76" s="65"/>
      <c r="C76" s="65"/>
      <c r="D76" s="65"/>
      <c r="E76" s="65"/>
      <c r="F76" s="65"/>
      <c r="G76" s="65"/>
    </row>
    <row r="77" spans="1:8" ht="12.75" customHeight="1">
      <c r="A77" s="47" t="s">
        <v>87</v>
      </c>
      <c r="B77" s="66">
        <f>B9+B43</f>
        <v>209819179.75000003</v>
      </c>
      <c r="C77" s="66">
        <f>C9+C43</f>
        <v>86238147.879999995</v>
      </c>
      <c r="D77" s="66">
        <f t="shared" ref="D77:G77" si="10">D9+D43</f>
        <v>275285603.56999999</v>
      </c>
      <c r="E77" s="66">
        <f t="shared" si="10"/>
        <v>145713534.63</v>
      </c>
      <c r="F77" s="66">
        <f t="shared" si="10"/>
        <v>204822352.06</v>
      </c>
      <c r="G77" s="66">
        <f t="shared" si="10"/>
        <v>126574727.93000001</v>
      </c>
    </row>
    <row r="78" spans="1:8" ht="12.75" customHeight="1">
      <c r="A78" s="49"/>
      <c r="B78" s="67"/>
      <c r="C78" s="67"/>
      <c r="D78" s="67"/>
      <c r="E78" s="67"/>
      <c r="F78" s="67"/>
      <c r="G78" s="67"/>
      <c r="H78" s="23"/>
    </row>
    <row r="79" spans="1:8"/>
    <row r="80" spans="1:8"/>
    <row r="81"/>
    <row r="82"/>
    <row r="8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51181102362204722" right="0.51181102362204722" top="0.74803149606299213" bottom="0.74803149606299213" header="0.31496062992125984" footer="0.31496062992125984"/>
  <pageSetup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11.85546875" customWidth="1"/>
    <col min="2" max="6" width="20.7109375" style="76" customWidth="1"/>
    <col min="7" max="7" width="17.5703125" style="76" customWidth="1"/>
    <col min="8" max="16384" width="10.85546875" hidden="1"/>
  </cols>
  <sheetData>
    <row r="1" spans="1:7" ht="54" customHeight="1">
      <c r="A1" s="1" t="s">
        <v>145</v>
      </c>
      <c r="B1" s="2"/>
      <c r="C1" s="2"/>
      <c r="D1" s="2"/>
      <c r="E1" s="2"/>
      <c r="F1" s="2"/>
      <c r="G1" s="2"/>
    </row>
    <row r="2" spans="1:7">
      <c r="A2" s="24" t="str">
        <f>ENTE_PUBLICO_A</f>
        <v>COMITÉ MUNICIPAL DE AGUA POTABLE Y ALCANTARILLADO DE SALAMANCA, GTO., Gobierno del Estado de Guanajuato (a)</v>
      </c>
      <c r="B2" s="25"/>
      <c r="C2" s="25"/>
      <c r="D2" s="25"/>
      <c r="E2" s="25"/>
      <c r="F2" s="25"/>
      <c r="G2" s="26"/>
    </row>
    <row r="3" spans="1:7">
      <c r="A3" s="30" t="s">
        <v>1</v>
      </c>
      <c r="B3" s="31"/>
      <c r="C3" s="31"/>
      <c r="D3" s="31"/>
      <c r="E3" s="31"/>
      <c r="F3" s="31"/>
      <c r="G3" s="32"/>
    </row>
    <row r="4" spans="1:7">
      <c r="A4" s="30" t="s">
        <v>146</v>
      </c>
      <c r="B4" s="31"/>
      <c r="C4" s="31"/>
      <c r="D4" s="31"/>
      <c r="E4" s="31"/>
      <c r="F4" s="31"/>
      <c r="G4" s="32"/>
    </row>
    <row r="5" spans="1:7">
      <c r="A5" s="30" t="str">
        <f>TRIMESTRE</f>
        <v>Del 1 de enero al 31 de diciembre de 2017 (b)</v>
      </c>
      <c r="B5" s="31"/>
      <c r="C5" s="31"/>
      <c r="D5" s="31"/>
      <c r="E5" s="31"/>
      <c r="F5" s="31"/>
      <c r="G5" s="32"/>
    </row>
    <row r="6" spans="1:7">
      <c r="A6" s="33" t="s">
        <v>3</v>
      </c>
      <c r="B6" s="34"/>
      <c r="C6" s="34"/>
      <c r="D6" s="34"/>
      <c r="E6" s="34"/>
      <c r="F6" s="34"/>
      <c r="G6" s="35"/>
    </row>
    <row r="7" spans="1:7">
      <c r="A7" s="36" t="s">
        <v>147</v>
      </c>
      <c r="B7" s="7" t="s">
        <v>5</v>
      </c>
      <c r="C7" s="7"/>
      <c r="D7" s="7"/>
      <c r="E7" s="7"/>
      <c r="F7" s="7"/>
      <c r="G7" s="7" t="s">
        <v>6</v>
      </c>
    </row>
    <row r="8" spans="1:7" ht="29.25" customHeight="1">
      <c r="A8" s="6"/>
      <c r="B8" s="9" t="s">
        <v>7</v>
      </c>
      <c r="C8" s="68" t="s">
        <v>108</v>
      </c>
      <c r="D8" s="68" t="s">
        <v>91</v>
      </c>
      <c r="E8" s="68" t="s">
        <v>10</v>
      </c>
      <c r="F8" s="68" t="s">
        <v>92</v>
      </c>
      <c r="G8" s="69"/>
    </row>
    <row r="9" spans="1:7">
      <c r="A9" s="39" t="s">
        <v>148</v>
      </c>
      <c r="B9" s="70">
        <f>B10+B15+B16+B19</f>
        <v>74394188.170000002</v>
      </c>
      <c r="C9" s="70">
        <f t="shared" ref="C9:G9" si="0">C10+C15+C16+C19</f>
        <v>33338.589999999997</v>
      </c>
      <c r="D9" s="70">
        <f t="shared" si="0"/>
        <v>74427526.760000005</v>
      </c>
      <c r="E9" s="70">
        <f t="shared" si="0"/>
        <v>70142818.939999998</v>
      </c>
      <c r="F9" s="70">
        <f t="shared" si="0"/>
        <v>68983911.870000005</v>
      </c>
      <c r="G9" s="70">
        <f t="shared" si="0"/>
        <v>4284707.8200000077</v>
      </c>
    </row>
    <row r="10" spans="1:7">
      <c r="A10" s="56" t="s">
        <v>149</v>
      </c>
      <c r="B10" s="71">
        <v>74394188.170000002</v>
      </c>
      <c r="C10" s="71">
        <v>33338.589999999997</v>
      </c>
      <c r="D10" s="71">
        <v>74427526.760000005</v>
      </c>
      <c r="E10" s="71">
        <v>70142818.939999998</v>
      </c>
      <c r="F10" s="71">
        <v>68983911.870000005</v>
      </c>
      <c r="G10" s="71">
        <v>4284707.8200000077</v>
      </c>
    </row>
    <row r="11" spans="1:7">
      <c r="A11" s="56" t="s">
        <v>150</v>
      </c>
      <c r="B11" s="71"/>
      <c r="C11" s="71"/>
      <c r="D11" s="71">
        <v>0</v>
      </c>
      <c r="E11" s="71"/>
      <c r="F11" s="71"/>
      <c r="G11" s="71">
        <v>0</v>
      </c>
    </row>
    <row r="12" spans="1:7">
      <c r="A12" s="56" t="s">
        <v>151</v>
      </c>
      <c r="B12" s="71">
        <f>SUM(B13:B14)</f>
        <v>0</v>
      </c>
      <c r="C12" s="71">
        <f t="shared" ref="C12:G12" si="1">SUM(C13:C14)</f>
        <v>0</v>
      </c>
      <c r="D12" s="71">
        <f t="shared" si="1"/>
        <v>0</v>
      </c>
      <c r="E12" s="71">
        <f t="shared" si="1"/>
        <v>0</v>
      </c>
      <c r="F12" s="71">
        <f t="shared" si="1"/>
        <v>0</v>
      </c>
      <c r="G12" s="71">
        <f t="shared" si="1"/>
        <v>0</v>
      </c>
    </row>
    <row r="13" spans="1:7">
      <c r="A13" s="58" t="s">
        <v>152</v>
      </c>
      <c r="B13" s="71"/>
      <c r="C13" s="71"/>
      <c r="D13" s="71">
        <v>0</v>
      </c>
      <c r="E13" s="71"/>
      <c r="F13" s="71"/>
      <c r="G13" s="71">
        <v>0</v>
      </c>
    </row>
    <row r="14" spans="1:7">
      <c r="A14" s="58" t="s">
        <v>153</v>
      </c>
      <c r="B14" s="71"/>
      <c r="C14" s="71"/>
      <c r="D14" s="71">
        <v>0</v>
      </c>
      <c r="E14" s="71"/>
      <c r="F14" s="71"/>
      <c r="G14" s="71">
        <v>0</v>
      </c>
    </row>
    <row r="15" spans="1:7">
      <c r="A15" s="56" t="s">
        <v>154</v>
      </c>
      <c r="B15" s="71"/>
      <c r="C15" s="71"/>
      <c r="D15" s="71"/>
      <c r="E15" s="71"/>
      <c r="F15" s="71"/>
      <c r="G15" s="71"/>
    </row>
    <row r="16" spans="1:7">
      <c r="A16" s="61" t="s">
        <v>155</v>
      </c>
      <c r="B16" s="71">
        <f>B17+B18</f>
        <v>0</v>
      </c>
      <c r="C16" s="71">
        <f t="shared" ref="C16:G16" si="2">C17+C18</f>
        <v>0</v>
      </c>
      <c r="D16" s="71">
        <f t="shared" si="2"/>
        <v>0</v>
      </c>
      <c r="E16" s="71">
        <f t="shared" si="2"/>
        <v>0</v>
      </c>
      <c r="F16" s="71">
        <f t="shared" si="2"/>
        <v>0</v>
      </c>
      <c r="G16" s="71">
        <f t="shared" si="2"/>
        <v>0</v>
      </c>
    </row>
    <row r="17" spans="1:7">
      <c r="A17" s="58" t="s">
        <v>156</v>
      </c>
      <c r="B17" s="71"/>
      <c r="C17" s="71"/>
      <c r="D17" s="71"/>
      <c r="E17" s="71"/>
      <c r="F17" s="71"/>
      <c r="G17" s="71"/>
    </row>
    <row r="18" spans="1:7">
      <c r="A18" s="58" t="s">
        <v>157</v>
      </c>
      <c r="B18" s="71"/>
      <c r="C18" s="71"/>
      <c r="D18" s="71"/>
      <c r="E18" s="71"/>
      <c r="F18" s="71"/>
      <c r="G18" s="71"/>
    </row>
    <row r="19" spans="1:7">
      <c r="A19" s="56" t="s">
        <v>158</v>
      </c>
      <c r="B19" s="71"/>
      <c r="C19" s="71"/>
      <c r="D19" s="71"/>
      <c r="E19" s="71"/>
      <c r="F19" s="71"/>
      <c r="G19" s="71"/>
    </row>
    <row r="20" spans="1:7">
      <c r="A20" s="46"/>
      <c r="B20" s="72"/>
      <c r="C20" s="72"/>
      <c r="D20" s="72"/>
      <c r="E20" s="72"/>
      <c r="F20" s="72"/>
      <c r="G20" s="72"/>
    </row>
    <row r="21" spans="1:7" s="44" customFormat="1">
      <c r="A21" s="73" t="s">
        <v>159</v>
      </c>
      <c r="B21" s="70">
        <f>B22+B22+B23+B27+B28+B31</f>
        <v>0</v>
      </c>
      <c r="C21" s="70">
        <f t="shared" ref="C21:G21" si="3">C22+C22+C23+C27+C28+C31</f>
        <v>0</v>
      </c>
      <c r="D21" s="70">
        <f t="shared" si="3"/>
        <v>0</v>
      </c>
      <c r="E21" s="70">
        <f t="shared" si="3"/>
        <v>0</v>
      </c>
      <c r="F21" s="70">
        <f t="shared" si="3"/>
        <v>0</v>
      </c>
      <c r="G21" s="70">
        <f t="shared" si="3"/>
        <v>0</v>
      </c>
    </row>
    <row r="22" spans="1:7" s="44" customFormat="1">
      <c r="A22" s="56" t="s">
        <v>149</v>
      </c>
      <c r="B22" s="71"/>
      <c r="C22" s="71"/>
      <c r="D22" s="71"/>
      <c r="E22" s="71"/>
      <c r="F22" s="71"/>
      <c r="G22" s="71"/>
    </row>
    <row r="23" spans="1:7" s="44" customFormat="1">
      <c r="A23" s="56" t="s">
        <v>150</v>
      </c>
      <c r="B23" s="71"/>
      <c r="C23" s="71"/>
      <c r="D23" s="71"/>
      <c r="E23" s="71"/>
      <c r="F23" s="71"/>
      <c r="G23" s="71"/>
    </row>
    <row r="24" spans="1:7" s="44" customFormat="1">
      <c r="A24" s="56" t="s">
        <v>151</v>
      </c>
      <c r="B24" s="71">
        <f>SUM(B25:B26)</f>
        <v>0</v>
      </c>
      <c r="C24" s="71">
        <f t="shared" ref="C24:G24" si="4">SUM(C25:C26)</f>
        <v>0</v>
      </c>
      <c r="D24" s="71">
        <f t="shared" si="4"/>
        <v>0</v>
      </c>
      <c r="E24" s="71">
        <f t="shared" si="4"/>
        <v>0</v>
      </c>
      <c r="F24" s="71">
        <f t="shared" si="4"/>
        <v>0</v>
      </c>
      <c r="G24" s="71">
        <f t="shared" si="4"/>
        <v>0</v>
      </c>
    </row>
    <row r="25" spans="1:7" s="44" customFormat="1">
      <c r="A25" s="58" t="s">
        <v>152</v>
      </c>
      <c r="B25" s="71"/>
      <c r="C25" s="71"/>
      <c r="D25" s="71"/>
      <c r="E25" s="71"/>
      <c r="F25" s="71"/>
      <c r="G25" s="71"/>
    </row>
    <row r="26" spans="1:7" s="44" customFormat="1">
      <c r="A26" s="58" t="s">
        <v>153</v>
      </c>
      <c r="B26" s="71"/>
      <c r="C26" s="71"/>
      <c r="D26" s="71"/>
      <c r="E26" s="71"/>
      <c r="F26" s="71"/>
      <c r="G26" s="71"/>
    </row>
    <row r="27" spans="1:7" s="44" customFormat="1">
      <c r="A27" s="56" t="s">
        <v>154</v>
      </c>
      <c r="B27" s="71"/>
      <c r="C27" s="71"/>
      <c r="D27" s="71"/>
      <c r="E27" s="71"/>
      <c r="F27" s="71"/>
      <c r="G27" s="71"/>
    </row>
    <row r="28" spans="1:7" s="44" customFormat="1">
      <c r="A28" s="61" t="s">
        <v>155</v>
      </c>
      <c r="B28" s="71">
        <f>SUM(B29:B30)</f>
        <v>0</v>
      </c>
      <c r="C28" s="71">
        <f t="shared" ref="C28:G28" si="5">SUM(C29:C30)</f>
        <v>0</v>
      </c>
      <c r="D28" s="71">
        <f t="shared" si="5"/>
        <v>0</v>
      </c>
      <c r="E28" s="71">
        <f t="shared" si="5"/>
        <v>0</v>
      </c>
      <c r="F28" s="71">
        <f t="shared" si="5"/>
        <v>0</v>
      </c>
      <c r="G28" s="71">
        <f t="shared" si="5"/>
        <v>0</v>
      </c>
    </row>
    <row r="29" spans="1:7" s="44" customFormat="1">
      <c r="A29" s="58" t="s">
        <v>156</v>
      </c>
      <c r="B29" s="71"/>
      <c r="C29" s="71"/>
      <c r="D29" s="71"/>
      <c r="E29" s="71"/>
      <c r="F29" s="71"/>
      <c r="G29" s="71"/>
    </row>
    <row r="30" spans="1:7" s="44" customFormat="1">
      <c r="A30" s="58" t="s">
        <v>157</v>
      </c>
      <c r="B30" s="71"/>
      <c r="C30" s="71"/>
      <c r="D30" s="71"/>
      <c r="E30" s="71"/>
      <c r="F30" s="71"/>
      <c r="G30" s="71"/>
    </row>
    <row r="31" spans="1:7" s="44" customFormat="1">
      <c r="A31" s="56" t="s">
        <v>158</v>
      </c>
      <c r="B31" s="71"/>
      <c r="C31" s="71"/>
      <c r="D31" s="71"/>
      <c r="E31" s="71"/>
      <c r="F31" s="71"/>
      <c r="G31" s="71"/>
    </row>
    <row r="32" spans="1:7">
      <c r="A32" s="46"/>
      <c r="B32" s="72"/>
      <c r="C32" s="72"/>
      <c r="D32" s="72"/>
      <c r="E32" s="72"/>
      <c r="F32" s="72"/>
      <c r="G32" s="72"/>
    </row>
    <row r="33" spans="1:7">
      <c r="A33" s="47" t="s">
        <v>160</v>
      </c>
      <c r="B33" s="74">
        <f>B21+B9</f>
        <v>74394188.170000002</v>
      </c>
      <c r="C33" s="74">
        <f t="shared" ref="C33:G33" si="6">C21+C9</f>
        <v>33338.589999999997</v>
      </c>
      <c r="D33" s="74">
        <f t="shared" si="6"/>
        <v>74427526.760000005</v>
      </c>
      <c r="E33" s="74">
        <f t="shared" si="6"/>
        <v>70142818.939999998</v>
      </c>
      <c r="F33" s="74">
        <f t="shared" si="6"/>
        <v>68983911.870000005</v>
      </c>
      <c r="G33" s="74">
        <f t="shared" si="6"/>
        <v>4284707.8200000077</v>
      </c>
    </row>
    <row r="34" spans="1:7">
      <c r="A34" s="21"/>
      <c r="B34" s="75"/>
      <c r="C34" s="75"/>
      <c r="D34" s="75"/>
      <c r="E34" s="75"/>
      <c r="F34" s="75"/>
      <c r="G34" s="75"/>
    </row>
    <row r="35" spans="1:7" hidden="1"/>
    <row r="36" spans="1:7" hidden="1"/>
    <row r="37" spans="1:7" hidden="1"/>
    <row r="38" spans="1:7" hidden="1"/>
    <row r="39" spans="1:7" hidden="1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  <row r="54" hidden="1"/>
    <row r="55" hidden="1"/>
    <row r="56" hidden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</vt:i4>
      </vt:variant>
    </vt:vector>
  </HeadingPairs>
  <TitlesOfParts>
    <vt:vector size="24" baseType="lpstr">
      <vt:lpstr>F6a</vt:lpstr>
      <vt:lpstr>F6b</vt:lpstr>
      <vt:lpstr>F6c</vt:lpstr>
      <vt:lpstr>F6d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GASTO_NE_T1</vt:lpstr>
      <vt:lpstr>GASTO_NE_T2</vt:lpstr>
      <vt:lpstr>GASTO_NE_T3</vt:lpstr>
      <vt:lpstr>GASTO_NE_T4</vt:lpstr>
      <vt:lpstr>GASTO_NE_T5</vt:lpstr>
      <vt:lpstr>GASTO_NE_T6</vt:lpstr>
      <vt:lpstr>'F6a'!Títulos_a_imprimir</vt:lpstr>
      <vt:lpstr>'F6c'!Títulos_a_imprimir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facturas-cmapas</dc:creator>
  <cp:lastModifiedBy>mmontoyac</cp:lastModifiedBy>
  <cp:lastPrinted>2019-11-05T18:09:25Z</cp:lastPrinted>
  <dcterms:created xsi:type="dcterms:W3CDTF">2019-11-05T16:59:33Z</dcterms:created>
  <dcterms:modified xsi:type="dcterms:W3CDTF">2020-02-13T22:00:41Z</dcterms:modified>
</cp:coreProperties>
</file>