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esktop\Titulo V\2023\2do trim 2023\Informacion financiera\ESTADOS E INFORMES PROGRAMATICOS\"/>
    </mc:Choice>
  </mc:AlternateContent>
  <xr:revisionPtr revIDLastSave="0" documentId="13_ncr:1_{DBDD5F80-B0E0-4C1E-8CEE-520CEE2518FE}" xr6:coauthVersionLast="47" xr6:coauthVersionMax="47" xr10:uidLastSave="{00000000-0000-0000-0000-000000000000}"/>
  <bookViews>
    <workbookView xWindow="-120" yWindow="-120" windowWidth="20730" windowHeight="11160" xr2:uid="{F7AC014C-8F4C-494D-9450-D85460FA5957}"/>
  </bookViews>
  <sheets>
    <sheet name="PBR CMAPAS" sheetId="1" r:id="rId1"/>
  </sheets>
  <externalReferences>
    <externalReference r:id="rId2"/>
  </externalReferences>
  <definedNames>
    <definedName name="_xlnm._FilterDatabase" localSheetId="0" hidden="1">'PBR CMAPAS'!$Y$1:$Y$257</definedName>
    <definedName name="_xlnm.Print_Area" localSheetId="0">'PBR CMAPAS'!$A$1:$W$62</definedName>
    <definedName name="_xlnm.Print_Titles" localSheetId="0">'PBR CMAPAS'!$1:$3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6" i="1" l="1"/>
  <c r="U56" i="1"/>
  <c r="T56" i="1"/>
  <c r="V55" i="1"/>
  <c r="U55" i="1"/>
  <c r="T55" i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V44" i="1"/>
  <c r="U44" i="1"/>
  <c r="T44" i="1"/>
  <c r="V43" i="1"/>
  <c r="U43" i="1"/>
  <c r="T43" i="1"/>
  <c r="V42" i="1"/>
  <c r="U42" i="1"/>
  <c r="T42" i="1"/>
  <c r="V41" i="1"/>
  <c r="U41" i="1"/>
  <c r="T41" i="1"/>
  <c r="V40" i="1"/>
  <c r="U40" i="1"/>
  <c r="T40" i="1"/>
  <c r="V39" i="1"/>
  <c r="U39" i="1"/>
  <c r="T39" i="1"/>
  <c r="V38" i="1"/>
  <c r="U38" i="1"/>
  <c r="T38" i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V23" i="1"/>
  <c r="U23" i="1"/>
  <c r="T23" i="1"/>
  <c r="V22" i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V7" i="1"/>
  <c r="U7" i="1"/>
  <c r="T7" i="1"/>
  <c r="V6" i="1"/>
  <c r="U6" i="1"/>
  <c r="T6" i="1"/>
  <c r="V5" i="1"/>
  <c r="U5" i="1"/>
  <c r="T5" i="1"/>
</calcChain>
</file>

<file path=xl/sharedStrings.xml><?xml version="1.0" encoding="utf-8"?>
<sst xmlns="http://schemas.openxmlformats.org/spreadsheetml/2006/main" count="895" uniqueCount="199">
  <si>
    <t>COMITÉ MUNICIPAL DE AGUA POTABLE Y ALCANTARILLADO DE SALAMANCA
INDICADORES DE RESULTADOS
DEL 1 DE ENERO AL 30 DE JUNIO 2023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</si>
  <si>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</si>
  <si>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</si>
  <si>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</si>
  <si>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</si>
  <si>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</si>
  <si>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</si>
  <si>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</si>
  <si>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</si>
  <si>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</si>
  <si>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</si>
  <si>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</si>
  <si>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</si>
  <si>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</si>
  <si>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</si>
  <si>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</si>
  <si>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</si>
  <si>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</si>
  <si>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</si>
  <si>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</si>
  <si>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</si>
  <si>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</si>
  <si>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</si>
  <si>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</si>
  <si>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</si>
  <si>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</si>
  <si>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</si>
  <si>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</si>
  <si>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</si>
  <si>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K  /PROYECTOS DE INVERSIÓN</t>
  </si>
  <si>
    <t>K0002</t>
  </si>
  <si>
    <t>INFRAESTRUCTURA PARA LA ORDENACION DE AGUAS RESIDUALES, DRENAJE Y ALCANTARILLADO</t>
  </si>
  <si>
    <t>2.1.3 ORDENACIÓN DE AGUAS RESIDUALES, DRENAJE Y ALCANTARILLADO</t>
  </si>
  <si>
    <t>COMITÉ MUNICIPAL DE AGUA POTABLE Y ALCANTARILLADO DE SALAMANCA</t>
  </si>
  <si>
    <t>SI</t>
  </si>
  <si>
    <t>FIN</t>
  </si>
  <si>
    <t>CONTRIBUIR A QUE LOS HABITANTES DE LA MANCHA URBANA DEL MUNICIPIO DE SALAMANCA, GUANAJUATO  SATISFECHOS CON EL SERVICIO DEL AGUA</t>
  </si>
  <si>
    <t>SATISFACCIÓN DEL USUARIO</t>
  </si>
  <si>
    <t>NÚMERO DE VALORACIONES EN POSITIVO/TOTAL DE VALORACIONES OBTENIDAS</t>
  </si>
  <si>
    <t>PROMEDIO</t>
  </si>
  <si>
    <t>NA</t>
  </si>
  <si>
    <t>PROPOSITO</t>
  </si>
  <si>
    <t>HABITANTES DE LA MANCHA URBANA DEL MUNICIPIO DE SALAMANCA, GUANAJUATO RECIBEN UN EFICIENTE SERVICIO DE SANEAMIENTO DEL AGUA</t>
  </si>
  <si>
    <t>OBRA PÚBLICA EJECUTADA</t>
  </si>
  <si>
    <t>(NÚMERO DE OBRAS EJECUTADAS / NÚMERO DE OBRAS PROGRAMADAS) * 100</t>
  </si>
  <si>
    <t>%</t>
  </si>
  <si>
    <t>COMPONENTE</t>
  </si>
  <si>
    <t xml:space="preserve">INCORPORACIÓN DE INFRAESTRUCTURA													</t>
  </si>
  <si>
    <t>INFRAESTRUCTURA ENTREGADA SATISFACTORIAMENTE</t>
  </si>
  <si>
    <t>(NÚMERO DE METROS ENTREGADOS/NÚMERO DE METROS PROGRAMADOS)*100</t>
  </si>
  <si>
    <t>ACTIVIDAD</t>
  </si>
  <si>
    <t>OBRA PÚBLICA</t>
  </si>
  <si>
    <t>OBRA EJECUTADA CMAPAS</t>
  </si>
  <si>
    <t>(NÚMERO DE METROS INSTALADOS/NÚMERO DE METROS PROGRAMADOS)*100</t>
  </si>
  <si>
    <t>K0001</t>
  </si>
  <si>
    <t>INFRAESTRUCTURA PARA ABASTECIMIENTO DE AGUA</t>
  </si>
  <si>
    <t>2.2.3 ABASTECIMIENTO DE AGUA</t>
  </si>
  <si>
    <t xml:space="preserve">CONTRIBUIR A QUE LOS HABITANTES DE LA MANCHA URBANA DEL MUNICIPIO DE SALAMANCA, GUANAJUATO  SATISFECHOS CON EL SERVICIO DEL AGUA
 </t>
  </si>
  <si>
    <t>HABITANTES DE LA MANCHA URBANA DEL MUNICIPIO DE SALAMANCA, GUANAJUATO RECIBEN UN EFICIENTE SERVICIO DE ABASTECIMIENTO DEL AGUA</t>
  </si>
  <si>
    <t xml:space="preserve">INCORPORACIÓN DE INFRAESTRUCTURA   </t>
  </si>
  <si>
    <t>E / PRESTACIÓN DE SERVICIOS PÚBLICOS</t>
  </si>
  <si>
    <t>E0001</t>
  </si>
  <si>
    <t>ABASTECIMIENTO DE AGUA</t>
  </si>
  <si>
    <t>PROPÓSITO:</t>
  </si>
  <si>
    <t>EFICIENCIA FÍSICA</t>
  </si>
  <si>
    <t>PROPÓSITO</t>
  </si>
  <si>
    <t>(VOLUMEN FACTURADO / VOLUMEN EXTRAÍDO) * 100</t>
  </si>
  <si>
    <t>ABASTECIMIENTO DEL AGUA</t>
  </si>
  <si>
    <t>COSTO DE OPERACIÓN</t>
  </si>
  <si>
    <t xml:space="preserve">COSTO(OPERACIÓN) / VOLUMEN DE AGUA POTABLE PRODUCIDO </t>
  </si>
  <si>
    <t>3.1</t>
  </si>
  <si>
    <t>$/m³</t>
  </si>
  <si>
    <t>EXTRACCIÓN EN LAS FUENTES DE ABASTECIMIENTO</t>
  </si>
  <si>
    <t>COSTO DE PRODUCCIÓN DE AGUA ($/M³)</t>
  </si>
  <si>
    <t>GASTOS TOTALES DE EXTRACCIÓN/VOLUMEN EXTRAÍDO</t>
  </si>
  <si>
    <t>2.44</t>
  </si>
  <si>
    <t>DESINFECCIÓN Y/O POTABILIZACIÓN DEL AGUA</t>
  </si>
  <si>
    <t>DESINFECCIÓN DEL AGUA</t>
  </si>
  <si>
    <t>VOLUMEN DESINFECTADO/VOLUMEN EXTRAÍDO * 100</t>
  </si>
  <si>
    <t>DISTRIBUCIÓN Y/O SECTORIZACIÓN DEL AGUA</t>
  </si>
  <si>
    <t>DISMINUCIÓN VOL. DE EXTRACCIÓN</t>
  </si>
  <si>
    <t>(VOLUMEN DE AGUA PRODUCIDO
 ANUAL M³/VOLUMEN DE AGUA PRODUCIDO AÑO ANTERIOR M³) MENOS 1 X 100</t>
  </si>
  <si>
    <t>1.50%</t>
  </si>
  <si>
    <t>MANTENIMIENTO A POZOS</t>
  </si>
  <si>
    <t>CUMPLIMIENTO AL PROGRAMA DE REHABILITACIÓN DE POZOS</t>
  </si>
  <si>
    <t>(NÚMERO DE MANTENIMIENTOS EJECUTADOS/NÚMEROS DE MANTENIMIENTOS PLANIFICADOS)*100</t>
  </si>
  <si>
    <t>85%</t>
  </si>
  <si>
    <t>MANTENIMIENTO A TANQUES ELEVADOS</t>
  </si>
  <si>
    <t>CUMPLIMIENTO A LA CALIDAD DEL AGUA POTABLE</t>
  </si>
  <si>
    <t>(NÚMERO DE TANQUES LAVADOS Y/ O REPARADOS/NÚMERO DE TANQUES PLANEADOS)*100</t>
  </si>
  <si>
    <t>MANTENIMIENTO A LAS REDES (LÍNEAS DE AGUA POTABLE, TOMAS)</t>
  </si>
  <si>
    <t>REHABILITACIÓN DE TUBERÍA Y TOMAS</t>
  </si>
  <si>
    <t>(NÚMERO DE M.L. REHABILITADOS/NÚMERO DE M.L. PLANIFICADOS)*100</t>
  </si>
  <si>
    <t>95%</t>
  </si>
  <si>
    <t>Ml</t>
  </si>
  <si>
    <t>MANTENIMIENTO A LA DESINFECCIÓN Y/O POTABILIZACIÓN DEL AGUA</t>
  </si>
  <si>
    <t>ENTREGA DE AGUA DESINFECTADA</t>
  </si>
  <si>
    <t>(METROS CÚBICOS DE AGUA DESINFECTADA/METROS CÚBICOS DE AGUA EXTRAÍDA)*100</t>
  </si>
  <si>
    <t>E /  PRESTACIÓN DE SERVICIOS PÚBLICOS</t>
  </si>
  <si>
    <t>E0002</t>
  </si>
  <si>
    <t>ORDENACION DE AGUAS RESIDUALES, DRENAJE Y ALCANTARILLADO</t>
  </si>
  <si>
    <t>VOLUMEN TRATADO</t>
  </si>
  <si>
    <t>(VOLUMEN AGUA RESIDUAL TRATADO/ (VOLUMEN DE AGUA POTABLE PRODUCIDO*.75))*100</t>
  </si>
  <si>
    <t>SANEAMIENTO DEL AGUA</t>
  </si>
  <si>
    <t>COSTO OPERACIÓN</t>
  </si>
  <si>
    <t>COSTO(OPERACIÓN)/VOLUMEN DE AGUA SANEADA</t>
  </si>
  <si>
    <t xml:space="preserve">INSTALACIÓN Y VERIFICACIÓN DE LAS LÍNEAS DE DRENAJE </t>
  </si>
  <si>
    <t>DESCARGAS INSTALADAS CONTRATADAS</t>
  </si>
  <si>
    <t>INSTALACIÓN DE DESCARGA DOMICILIARIA / DESCARGAS CONTRATADAS</t>
  </si>
  <si>
    <t>CONTROL DE DESCARGAS</t>
  </si>
  <si>
    <t>DESCARGAS PERMITIDAS</t>
  </si>
  <si>
    <t xml:space="preserve">TOTAL # ESTABLECIMIENTOS CON PERMISO APROBADO/ TOTAL # ESTABLECIMIENTOS </t>
  </si>
  <si>
    <t>TRATAMIENTO DE LAS AGUAS RESIDUALES</t>
  </si>
  <si>
    <t>MANTENIMIENTO A CÁRCAMOS</t>
  </si>
  <si>
    <t>CUMPLIMIENTO AL PROGRAMA DE MANTENIMIENTO PREVENTIVO A CÁRCAMOS.</t>
  </si>
  <si>
    <t>(NÚMERO DE MANTENIMIENTOS EJECUTADOS/NÚMERO DE MANTENIMIENTOS PLANIFICADOS)*100</t>
  </si>
  <si>
    <t xml:space="preserve">MANTENIMIENTO DE LAS LÍNEAS DE DRENAJE </t>
  </si>
  <si>
    <t xml:space="preserve">REHABILITACIÓN DE TUBERÍA </t>
  </si>
  <si>
    <t>LONGITUD DE TUBERÍA REHABILITADA
 (KM)/LONGITUD TOTAL DE LA TUBERÍA DE
CONDUCCIÓN (DRENAJE) PROGRAMADA 2.5 (KM)</t>
  </si>
  <si>
    <t>MANTENIMIENTO TRATAMIENTO DE LAS AGUAS RESIDUALES</t>
  </si>
  <si>
    <t>COSTO MANTENIMIENTO TRATAMIENTO</t>
  </si>
  <si>
    <t>COSTO  MANTENIMIENTO AGUA TRATADA/ VOLUMEN SANEADO</t>
  </si>
  <si>
    <t>$</t>
  </si>
  <si>
    <t>M / APOYO AL PROCESO PRESUPUESTARIO Y PARA MEJORAR LA EFICIENCIA INSTITUCIONAL</t>
  </si>
  <si>
    <t>M0001</t>
  </si>
  <si>
    <t>APOYO AL PROCESO PRESUPUESTARIO Y EFICIENCIA INSTITUCIONAL</t>
  </si>
  <si>
    <t>HABITANTES DE LA MANCHA URBANA DEL MUNICIPIO DE SALAMANCA, GUANAJUATO RECIBEN UN EFICIENTE SERVICIO DE ATENCIÓN Y GESTIÓN DE RECURSOS DE LOS SERVICIOS DE AGUA</t>
  </si>
  <si>
    <t>COSTO ENTRE VOLUMEN PRODUCIDO</t>
  </si>
  <si>
    <t>COSTOS(OPERACIÓN, MANTENIMIENTO Y ADMINISTRACIÓN)/VOLUMEN DE AGUA POTABLE PRODUCIDO</t>
  </si>
  <si>
    <r>
      <rPr>
        <sz val="8"/>
        <color theme="1"/>
        <rFont val="Arial"/>
        <family val="2"/>
      </rPr>
      <t>$/m</t>
    </r>
    <r>
      <rPr>
        <vertAlign val="superscript"/>
        <sz val="8"/>
        <color theme="1"/>
        <rFont val="Arial"/>
        <family val="2"/>
      </rPr>
      <t>3</t>
    </r>
  </si>
  <si>
    <t xml:space="preserve"> RECURSO HUMANO CONTRATADO</t>
  </si>
  <si>
    <t>PERSONAL PRODUCTIVO</t>
  </si>
  <si>
    <t>NÚMERO DE TRABAJADORES CON CALIFICACIÓN ADECUADO / TOTAL DE TRABAJADORES EVALUADOS</t>
  </si>
  <si>
    <t>SELECCIÓN DE PERSONAL</t>
  </si>
  <si>
    <t>VACANTES GENERADAS</t>
  </si>
  <si>
    <t>NÚMERO TOTAL DE VACANTES / NÚMERO TOTAL DE PLAZAS</t>
  </si>
  <si>
    <t>CONTRATACION E INDUCCIÓN DEL PERSONAL</t>
  </si>
  <si>
    <t>RETENCIÓN DE PERSONAL</t>
  </si>
  <si>
    <t>NÚMERO ACTUAL DE EMPLEADOS / NÚMERO DE TRABAJADORES AL INICIO DEL PERIODO * 100</t>
  </si>
  <si>
    <t>EVALUACIÓN DEL DESEMPEÑO</t>
  </si>
  <si>
    <t>TRABAJADORES EVALUADOS</t>
  </si>
  <si>
    <t>NÚMERO DE TRABAJADORES EVALUADOS / TOTAL DE TRABAJADORES</t>
  </si>
  <si>
    <t>RECURSO MATERIAL ADQUIRIDO</t>
  </si>
  <si>
    <t>ADQUISICIONES IMPREVISTAS</t>
  </si>
  <si>
    <t>ADQUISICIONES IMPREVISTAS / ADQUISICIONES PLANIFICADAS</t>
  </si>
  <si>
    <t>REALIZACIÓN DE ADQUISICIONES, ENAJENACIONES, ARRENDAMIENTOS Y CONTRATACIONES DE BIENES Y SERVICIOS</t>
  </si>
  <si>
    <t>SATISFACCIÓN DEL CLIENTE</t>
  </si>
  <si>
    <t>NÚMERO DE PRODUCTOS REQUERIDOS/NÚMERO DE PRODUCTOS ENTREGADOS</t>
  </si>
  <si>
    <t>REALIZACIÓN DE INVENTARIO</t>
  </si>
  <si>
    <t>RECEPCIÓN, RESGUARDO Y DISTRIBUCIÓN ADECUADA DEL MATERIAL</t>
  </si>
  <si>
    <t>CANTIDAD DE PRODUCTOS ENTRANTES/CANTIDAD DE PRODUCTOS SALIENTES</t>
  </si>
  <si>
    <t>RECURSO FINANCIERO APLICADO</t>
  </si>
  <si>
    <t>PROCESO ADMINISTRATIVO</t>
  </si>
  <si>
    <t>COSTO(ADMINISTRACIÓN)/VOLUMEN PRODUCIDO</t>
  </si>
  <si>
    <t>REALIZACIÓN DEL ANÁLISIS DEL CICLO PRESUPUESTAL</t>
  </si>
  <si>
    <t>CICLO PRESUPUESTAL</t>
  </si>
  <si>
    <t>TOTAL PRESUPUESTO EJERCIDO / TOTAL PRESUPUESTO</t>
  </si>
  <si>
    <t>REALIZACIÓN DEL COBRO DE SERVICIOS</t>
  </si>
  <si>
    <t xml:space="preserve">SATISFACCIÓN DE USUARIOS </t>
  </si>
  <si>
    <t>PROMEDIO DE USUARIOS ATENDIDOS</t>
  </si>
  <si>
    <t>INCORPORACIÓN DE LOS BIENES MUEBLES, INMUEBLES REALIZADO</t>
  </si>
  <si>
    <t>ESTADO DE LOS BIENES MUEBLES E INMUEBLES</t>
  </si>
  <si>
    <t>NUMERO BIENES MUEBLES E INMUEBLES EN ESTADO BUENO/ NUMERO TOTAL MUEBLES INMUEBLES</t>
  </si>
  <si>
    <t>REALIZACIÓN DEL CONTROL PATRIMONIAL</t>
  </si>
  <si>
    <t>ESTADO DE LA VERIFICACIÓN DE INCORPORACIÓN DE LOS BIENES MUEBLES E INMUEBLES</t>
  </si>
  <si>
    <t>NÚMERO DE VERIFICACIONES DEL PATRIMONIO DE BIENES MUEBLES E INMUEBLES/ NÚMERO DE VERIFICACIONES DEL PATRIMONIO DE MUEBLES INMUEBLES PROGRAMADO</t>
  </si>
  <si>
    <t>SERVICIOS AL USUARIO REALIZADO</t>
  </si>
  <si>
    <t>EFICIENCIA COMERCIAL</t>
  </si>
  <si>
    <t>(VOLUMEN DE AGUA PAGADA M³/VOLUMEN DE AGUA FACTURADA M³) *100</t>
  </si>
  <si>
    <t>REALIZACIÓN DE CONTRATACIONES</t>
  </si>
  <si>
    <t>CONTRATOS INGRESADOS (NUEVOS)</t>
  </si>
  <si>
    <t>SOLICITUDES GENERADAS/SOLICITUDES TRANSFORMADAS A CONTRATOS</t>
  </si>
  <si>
    <t>REALIZACIÓN DE ACLARACIONES</t>
  </si>
  <si>
    <t>QUEJAS</t>
  </si>
  <si>
    <t>ÍNDICE/PORCENTAJE DE ACLARACIONES POR CONCEPTO MENSUAL (COMPARATIVO)</t>
  </si>
  <si>
    <t>REALIZACIÓN DE FACTURACIÓN</t>
  </si>
  <si>
    <t>MICROMEDICIÓN</t>
  </si>
  <si>
    <t>NÚMERO DE CTAS CON MICROMEDICIÓN REAL/NÚMERO DE TOMAS ACTIVAS</t>
  </si>
  <si>
    <t>REALIZACIÓN DE COBRANZA</t>
  </si>
  <si>
    <t>REGULARIZACIÓN DE CUENTAS</t>
  </si>
  <si>
    <t>CARTERA VENCIDA (DEUDORES)/RECUPERADO</t>
  </si>
  <si>
    <t>INCORPORACIÓN DE INFRAESTRUCTURA DE DESARROLLOS REALIZADOS</t>
  </si>
  <si>
    <t>INCREMENTO DE INFRAESTRUCTURA</t>
  </si>
  <si>
    <t>(NÚMERO DE METROS ENTREGADOS/NÚMERO DE METROS TOTALES)*100</t>
  </si>
  <si>
    <t>REALIZAR LA REVISIÓN Y APROBACIÓN DE PROYECTOS EJECUTIVOS</t>
  </si>
  <si>
    <t>APROBACIÓN DE PROYECTOS</t>
  </si>
  <si>
    <t>(PROYECTOS VALIDADOS/PROYECTOS VALIDADOS PROGRAMADOS)*100</t>
  </si>
  <si>
    <t>ENTREGA FACTIBILIDADES DE SERVICIOS DE AGUA</t>
  </si>
  <si>
    <t>FACTIBILIDADES DE SERVICIOS</t>
  </si>
  <si>
    <t>(FACTIBILIDADES ENTREGADAS/FACTIBILIDADES SOLICITADAS)*100</t>
  </si>
  <si>
    <t>REALIZAR CONVENIO DE INCORPORACIÓN</t>
  </si>
  <si>
    <t>CONVENIOS DE INCORPORACIÓN</t>
  </si>
  <si>
    <t>NÚMERO CONVENIOS DEBIDAMENTE CERRADOS /NÚMERO TOTAL DE CONVENIOS</t>
  </si>
  <si>
    <t>REALIZAR LA SUPERVISIÓN DE FRACCIONAMIENTOS</t>
  </si>
  <si>
    <t>SUPERVISIÓN</t>
  </si>
  <si>
    <t>(NO. BITÁCORAS APERTURADAS/NO. CONVENIOS)*100</t>
  </si>
  <si>
    <t>ENTREGA RECEPCIÓN DE FRACCIONAMIENTOS</t>
  </si>
  <si>
    <t>ENTREGA RECEPCIÓN</t>
  </si>
  <si>
    <t>(ACTA ENTREGA RECEPCIÓN/SOLICITUD ENTREGA RECEPCIÓN)*100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</si>
</sst>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-* #,##0_-;\-* #,##0_-;_-* &quot;-&quot;??_-;_-@"/>
  </numFmts>
  <fonts count="12" x14ac:knownFonts="1"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rgb="FF1F1F1F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9"/>
      <color rgb="FF1F1F1F"/>
      <name val="Roboto"/>
    </font>
    <font>
      <sz val="8"/>
      <color theme="1"/>
      <name val="Calibri"/>
      <scheme val="minor"/>
    </font>
    <font>
      <sz val="8"/>
      <color theme="1"/>
      <name val="Arial"/>
    </font>
    <font>
      <sz val="7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9900"/>
        <bgColor rgb="FFFF9900"/>
      </patternFill>
    </fill>
    <fill>
      <patternFill patternType="solid">
        <fgColor rgb="FFFFC000"/>
        <bgColor rgb="FFFFC000"/>
      </patternFill>
    </fill>
    <fill>
      <patternFill patternType="solid">
        <fgColor rgb="FF7F7F7F"/>
        <bgColor rgb="FF7F7F7F"/>
      </patternFill>
    </fill>
    <fill>
      <patternFill patternType="solid">
        <fgColor rgb="FF974806"/>
        <bgColor rgb="FF974806"/>
      </patternFill>
    </fill>
    <fill>
      <patternFill patternType="solid">
        <fgColor rgb="FF366092"/>
        <bgColor rgb="FF366092"/>
      </patternFill>
    </fill>
    <fill>
      <patternFill patternType="solid">
        <fgColor rgb="FFFFF94E"/>
        <bgColor rgb="FFFFF94E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4" fillId="7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center" wrapText="1"/>
    </xf>
    <xf numFmtId="0" fontId="3" fillId="8" borderId="7" xfId="0" applyFont="1" applyFill="1" applyBorder="1" applyAlignment="1">
      <alignment vertical="center" wrapText="1"/>
    </xf>
    <xf numFmtId="164" fontId="3" fillId="8" borderId="7" xfId="0" applyNumberFormat="1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" fontId="3" fillId="8" borderId="7" xfId="0" applyNumberFormat="1" applyFont="1" applyFill="1" applyBorder="1" applyAlignment="1">
      <alignment horizontal="center" vertical="center" wrapText="1"/>
    </xf>
    <xf numFmtId="9" fontId="3" fillId="8" borderId="7" xfId="0" applyNumberFormat="1" applyFont="1" applyFill="1" applyBorder="1" applyAlignment="1">
      <alignment horizontal="center" vertical="center" wrapText="1"/>
    </xf>
    <xf numFmtId="2" fontId="3" fillId="8" borderId="7" xfId="0" applyNumberFormat="1" applyFont="1" applyFill="1" applyBorder="1" applyAlignment="1">
      <alignment horizontal="center" vertical="center" wrapText="1"/>
    </xf>
    <xf numFmtId="0" fontId="3" fillId="9" borderId="0" xfId="0" applyFont="1" applyFill="1" applyAlignment="1">
      <alignment vertical="center"/>
    </xf>
    <xf numFmtId="0" fontId="3" fillId="9" borderId="0" xfId="0" applyFont="1" applyFill="1" applyAlignment="1">
      <alignment horizontal="left" vertical="center"/>
    </xf>
    <xf numFmtId="0" fontId="3" fillId="9" borderId="7" xfId="0" applyFont="1" applyFill="1" applyBorder="1" applyAlignment="1">
      <alignment vertical="center" wrapText="1"/>
    </xf>
    <xf numFmtId="164" fontId="3" fillId="9" borderId="7" xfId="0" applyNumberFormat="1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4" fontId="3" fillId="9" borderId="7" xfId="0" applyNumberFormat="1" applyFont="1" applyFill="1" applyBorder="1" applyAlignment="1">
      <alignment horizontal="center" vertical="center" wrapText="1"/>
    </xf>
    <xf numFmtId="9" fontId="3" fillId="9" borderId="7" xfId="0" applyNumberFormat="1" applyFont="1" applyFill="1" applyBorder="1" applyAlignment="1">
      <alignment horizontal="center" vertical="center" wrapText="1"/>
    </xf>
    <xf numFmtId="3" fontId="3" fillId="9" borderId="7" xfId="0" applyNumberFormat="1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left" vertical="center" wrapText="1"/>
    </xf>
    <xf numFmtId="0" fontId="5" fillId="9" borderId="7" xfId="0" applyFont="1" applyFill="1" applyBorder="1" applyAlignment="1">
      <alignment horizontal="center" vertical="center" wrapText="1"/>
    </xf>
    <xf numFmtId="165" fontId="3" fillId="8" borderId="7" xfId="0" applyNumberFormat="1" applyFont="1" applyFill="1" applyBorder="1" applyAlignment="1">
      <alignment horizontal="center" vertical="center" wrapText="1"/>
    </xf>
    <xf numFmtId="165" fontId="3" fillId="9" borderId="7" xfId="0" applyNumberFormat="1" applyFont="1" applyFill="1" applyBorder="1" applyAlignment="1">
      <alignment horizontal="center" vertical="center" wrapText="1"/>
    </xf>
    <xf numFmtId="2" fontId="3" fillId="9" borderId="7" xfId="0" applyNumberFormat="1" applyFont="1" applyFill="1" applyBorder="1" applyAlignment="1">
      <alignment horizontal="center" vertical="center" wrapText="1"/>
    </xf>
    <xf numFmtId="49" fontId="3" fillId="9" borderId="7" xfId="0" applyNumberFormat="1" applyFont="1" applyFill="1" applyBorder="1" applyAlignment="1">
      <alignment horizontal="center" vertical="center" wrapText="1"/>
    </xf>
    <xf numFmtId="1" fontId="3" fillId="8" borderId="7" xfId="0" applyNumberFormat="1" applyFont="1" applyFill="1" applyBorder="1" applyAlignment="1">
      <alignment horizontal="center" vertical="center" wrapText="1"/>
    </xf>
    <xf numFmtId="1" fontId="3" fillId="9" borderId="7" xfId="0" applyNumberFormat="1" applyFont="1" applyFill="1" applyBorder="1" applyAlignment="1">
      <alignment horizontal="center" vertical="center" wrapText="1"/>
    </xf>
    <xf numFmtId="9" fontId="5" fillId="8" borderId="7" xfId="0" applyNumberFormat="1" applyFont="1" applyFill="1" applyBorder="1" applyAlignment="1">
      <alignment horizontal="center" vertical="center" wrapText="1"/>
    </xf>
    <xf numFmtId="9" fontId="5" fillId="9" borderId="7" xfId="0" applyNumberFormat="1" applyFont="1" applyFill="1" applyBorder="1" applyAlignment="1">
      <alignment horizontal="center" vertical="center" wrapText="1"/>
    </xf>
    <xf numFmtId="164" fontId="7" fillId="9" borderId="0" xfId="0" applyNumberFormat="1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4" fontId="7" fillId="9" borderId="0" xfId="0" applyNumberFormat="1" applyFont="1" applyFill="1" applyAlignment="1">
      <alignment horizontal="center" vertical="center" wrapText="1"/>
    </xf>
    <xf numFmtId="0" fontId="8" fillId="9" borderId="0" xfId="0" applyFont="1" applyFill="1"/>
    <xf numFmtId="0" fontId="8" fillId="9" borderId="0" xfId="0" applyFont="1" applyFill="1" applyAlignment="1">
      <alignment wrapText="1"/>
    </xf>
    <xf numFmtId="1" fontId="7" fillId="9" borderId="0" xfId="0" applyNumberFormat="1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left" vertical="center" wrapText="1"/>
    </xf>
    <xf numFmtId="9" fontId="8" fillId="9" borderId="0" xfId="0" applyNumberFormat="1" applyFont="1" applyFill="1"/>
    <xf numFmtId="9" fontId="7" fillId="9" borderId="0" xfId="0" applyNumberFormat="1" applyFont="1" applyFill="1" applyAlignment="1">
      <alignment horizontal="center" vertical="center" wrapText="1"/>
    </xf>
    <xf numFmtId="0" fontId="3" fillId="9" borderId="0" xfId="0" applyFont="1" applyFill="1"/>
    <xf numFmtId="0" fontId="3" fillId="9" borderId="0" xfId="0" applyFont="1" applyFill="1" applyAlignment="1">
      <alignment horizontal="left"/>
    </xf>
    <xf numFmtId="0" fontId="3" fillId="0" borderId="0" xfId="0" applyFont="1"/>
    <xf numFmtId="0" fontId="10" fillId="0" borderId="0" xfId="1" applyFont="1"/>
    <xf numFmtId="4" fontId="11" fillId="9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wrapText="1"/>
    </xf>
    <xf numFmtId="0" fontId="4" fillId="7" borderId="0" xfId="0" applyFont="1" applyFill="1" applyAlignment="1">
      <alignment horizontal="center" vertical="center" wrapText="1"/>
    </xf>
    <xf numFmtId="0" fontId="2" fillId="0" borderId="0" xfId="0" applyFont="1"/>
  </cellXfs>
  <cellStyles count="2">
    <cellStyle name="Normal" xfId="0" builtinId="0"/>
    <cellStyle name="Normal 2" xfId="1" xr:uid="{C36015E6-4875-4970-A895-4E93A6388A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astrod\Downloads\formato%20333%20siret%20(1).xlsx" TargetMode="External"/><Relationship Id="rId1" Type="http://schemas.openxmlformats.org/officeDocument/2006/relationships/externalLinkPath" Target="/Users/ecastrod/Downloads/formato%20333%20sir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BR CMAPAS"/>
      <sheetName val="ING Y PRO"/>
      <sheetName val="GRAL."/>
      <sheetName val="ALC."/>
      <sheetName val="MTO."/>
      <sheetName val="C. A."/>
      <sheetName val="COM."/>
      <sheetName val="ADMON"/>
      <sheetName val="A.P."/>
      <sheetName val="INSTRUC"/>
      <sheetName val="Hoja1"/>
    </sheetNames>
    <sheetDataSet>
      <sheetData sheetId="0"/>
      <sheetData sheetId="1">
        <row r="2">
          <cell r="G2">
            <v>0</v>
          </cell>
          <cell r="H2">
            <v>2466.41</v>
          </cell>
          <cell r="I2">
            <v>0</v>
          </cell>
        </row>
        <row r="3">
          <cell r="G3">
            <v>0</v>
          </cell>
          <cell r="H3">
            <v>2466.41</v>
          </cell>
          <cell r="I3">
            <v>0</v>
          </cell>
        </row>
        <row r="4">
          <cell r="G4">
            <v>0</v>
          </cell>
          <cell r="H4">
            <v>21746.83</v>
          </cell>
          <cell r="I4">
            <v>0</v>
          </cell>
        </row>
        <row r="5">
          <cell r="G5">
            <v>0</v>
          </cell>
          <cell r="H5">
            <v>21746.83</v>
          </cell>
          <cell r="I5">
            <v>0</v>
          </cell>
        </row>
        <row r="6">
          <cell r="G6">
            <v>4721.71</v>
          </cell>
          <cell r="H6">
            <v>7856</v>
          </cell>
          <cell r="I6">
            <v>60.103233197556008</v>
          </cell>
        </row>
        <row r="7">
          <cell r="G7">
            <v>2</v>
          </cell>
          <cell r="H7">
            <v>3</v>
          </cell>
          <cell r="I7">
            <v>66.666666666666657</v>
          </cell>
        </row>
        <row r="8">
          <cell r="G8">
            <v>25</v>
          </cell>
          <cell r="H8">
            <v>25</v>
          </cell>
          <cell r="I8">
            <v>100</v>
          </cell>
        </row>
        <row r="9">
          <cell r="G9">
            <v>0</v>
          </cell>
          <cell r="H9">
            <v>2</v>
          </cell>
          <cell r="I9">
            <v>0</v>
          </cell>
        </row>
        <row r="10">
          <cell r="G10">
            <v>1</v>
          </cell>
          <cell r="H10">
            <v>3</v>
          </cell>
          <cell r="I10">
            <v>33.333333333333329</v>
          </cell>
        </row>
      </sheetData>
      <sheetData sheetId="2">
        <row r="2">
          <cell r="G2">
            <v>396.62</v>
          </cell>
          <cell r="H2">
            <v>41</v>
          </cell>
          <cell r="K2">
            <v>9.673658536585366</v>
          </cell>
        </row>
        <row r="3">
          <cell r="G3">
            <v>0</v>
          </cell>
          <cell r="H3">
            <v>5</v>
          </cell>
          <cell r="K3">
            <v>0</v>
          </cell>
        </row>
        <row r="4">
          <cell r="G4">
            <v>396.62</v>
          </cell>
          <cell r="H4">
            <v>41</v>
          </cell>
          <cell r="K4">
            <v>9.673658536585366</v>
          </cell>
        </row>
        <row r="5">
          <cell r="G5">
            <v>0</v>
          </cell>
          <cell r="H5">
            <v>6</v>
          </cell>
          <cell r="K5">
            <v>0</v>
          </cell>
        </row>
        <row r="6">
          <cell r="G6">
            <v>396.62</v>
          </cell>
          <cell r="H6">
            <v>41</v>
          </cell>
          <cell r="K6">
            <v>9.673658536585366</v>
          </cell>
        </row>
        <row r="7">
          <cell r="G7">
            <v>3742854</v>
          </cell>
          <cell r="H7">
            <v>6771286</v>
          </cell>
          <cell r="K7">
            <v>55.275379004815328</v>
          </cell>
        </row>
        <row r="8">
          <cell r="G8">
            <v>396.62</v>
          </cell>
          <cell r="H8">
            <v>41</v>
          </cell>
          <cell r="K8">
            <v>9.673658536585366</v>
          </cell>
        </row>
        <row r="9">
          <cell r="G9">
            <v>1033772</v>
          </cell>
          <cell r="K9">
            <v>41.334478478939559</v>
          </cell>
          <cell r="L9">
            <v>2500992</v>
          </cell>
        </row>
        <row r="10">
          <cell r="G10">
            <v>396.62</v>
          </cell>
          <cell r="H10">
            <v>41</v>
          </cell>
          <cell r="K10">
            <v>9.673658536585366</v>
          </cell>
        </row>
        <row r="11">
          <cell r="J11">
            <v>3334656</v>
          </cell>
          <cell r="K11">
            <v>16.86374287182846</v>
          </cell>
          <cell r="L11">
            <v>56234781.350000001</v>
          </cell>
        </row>
      </sheetData>
      <sheetData sheetId="3">
        <row r="2">
          <cell r="G2">
            <v>48</v>
          </cell>
          <cell r="H2">
            <v>55</v>
          </cell>
          <cell r="I2">
            <v>87.272727272727266</v>
          </cell>
        </row>
        <row r="3">
          <cell r="G3">
            <v>0.97</v>
          </cell>
          <cell r="H3">
            <v>2.5</v>
          </cell>
          <cell r="I3">
            <v>38.800000000000004</v>
          </cell>
        </row>
      </sheetData>
      <sheetData sheetId="4">
        <row r="2">
          <cell r="G2">
            <v>21888344.32</v>
          </cell>
          <cell r="H2">
            <v>3334656</v>
          </cell>
          <cell r="I2">
            <v>6.563898740979579</v>
          </cell>
        </row>
        <row r="3">
          <cell r="G3">
            <v>7</v>
          </cell>
          <cell r="H3">
            <v>13</v>
          </cell>
          <cell r="I3">
            <v>53.846153846153847</v>
          </cell>
        </row>
        <row r="4">
          <cell r="G4">
            <v>18</v>
          </cell>
          <cell r="H4">
            <v>24</v>
          </cell>
          <cell r="I4">
            <v>75</v>
          </cell>
        </row>
      </sheetData>
      <sheetData sheetId="5">
        <row r="2">
          <cell r="G2">
            <v>6689512</v>
          </cell>
          <cell r="H2">
            <v>6771286</v>
          </cell>
          <cell r="I2">
            <v>98.792341661539623</v>
          </cell>
        </row>
        <row r="3">
          <cell r="G3">
            <v>16</v>
          </cell>
          <cell r="H3">
            <v>25</v>
          </cell>
          <cell r="I3">
            <v>64</v>
          </cell>
        </row>
        <row r="4">
          <cell r="G4">
            <v>6689512</v>
          </cell>
          <cell r="H4">
            <v>6771286</v>
          </cell>
          <cell r="I4">
            <v>98.792341661539623</v>
          </cell>
        </row>
        <row r="5">
          <cell r="G5">
            <v>1643142.78</v>
          </cell>
          <cell r="H5">
            <v>1996140</v>
          </cell>
          <cell r="I5">
            <v>0.82316008897171544</v>
          </cell>
        </row>
        <row r="6">
          <cell r="G6">
            <v>108</v>
          </cell>
          <cell r="H6">
            <v>292</v>
          </cell>
          <cell r="I6">
            <v>36.986301369863014</v>
          </cell>
        </row>
        <row r="7">
          <cell r="G7">
            <v>1996140</v>
          </cell>
          <cell r="I7">
            <v>53.048613012927305</v>
          </cell>
          <cell r="J7">
            <v>3762850.5</v>
          </cell>
        </row>
        <row r="8">
          <cell r="G8">
            <v>1643142.78</v>
          </cell>
          <cell r="H8">
            <v>1996140</v>
          </cell>
          <cell r="I8">
            <v>0.82316008897171544</v>
          </cell>
        </row>
      </sheetData>
      <sheetData sheetId="6">
        <row r="2">
          <cell r="G2">
            <v>3112597</v>
          </cell>
          <cell r="H2">
            <v>3742854</v>
          </cell>
          <cell r="I2">
            <v>83.161058379514671</v>
          </cell>
        </row>
        <row r="3">
          <cell r="G3">
            <v>444</v>
          </cell>
          <cell r="H3">
            <v>491</v>
          </cell>
          <cell r="I3">
            <v>90.427698574338095</v>
          </cell>
        </row>
        <row r="4">
          <cell r="G4">
            <v>2039</v>
          </cell>
          <cell r="H4">
            <v>58658</v>
          </cell>
          <cell r="I4">
            <v>0.96523918306113399</v>
          </cell>
        </row>
        <row r="5">
          <cell r="G5">
            <v>57032</v>
          </cell>
          <cell r="H5">
            <v>59723</v>
          </cell>
          <cell r="I5">
            <v>95.494198215093022</v>
          </cell>
        </row>
        <row r="6">
          <cell r="G6">
            <v>7096478.5099999998</v>
          </cell>
          <cell r="H6">
            <v>4209738.72</v>
          </cell>
          <cell r="I6">
            <v>59.321517201353437</v>
          </cell>
        </row>
        <row r="7">
          <cell r="G7">
            <v>2</v>
          </cell>
          <cell r="H7">
            <v>2</v>
          </cell>
          <cell r="I7">
            <v>100</v>
          </cell>
        </row>
      </sheetData>
      <sheetData sheetId="7">
        <row r="2">
          <cell r="G2">
            <v>312</v>
          </cell>
          <cell r="H2">
            <v>319</v>
          </cell>
          <cell r="I2">
            <v>97.805642633228842</v>
          </cell>
        </row>
        <row r="3">
          <cell r="G3">
            <v>8</v>
          </cell>
          <cell r="H3">
            <v>326</v>
          </cell>
          <cell r="I3">
            <v>2.4539877300613497</v>
          </cell>
        </row>
        <row r="4">
          <cell r="G4">
            <v>319</v>
          </cell>
          <cell r="H4">
            <v>323</v>
          </cell>
          <cell r="I4">
            <v>98.761609907120743</v>
          </cell>
        </row>
        <row r="5">
          <cell r="G5">
            <v>319</v>
          </cell>
          <cell r="H5">
            <v>319</v>
          </cell>
          <cell r="I5">
            <v>100</v>
          </cell>
        </row>
        <row r="6">
          <cell r="G6">
            <v>181</v>
          </cell>
          <cell r="H6">
            <v>424</v>
          </cell>
          <cell r="I6">
            <v>42.688679245283019</v>
          </cell>
        </row>
        <row r="7">
          <cell r="G7">
            <v>148259</v>
          </cell>
          <cell r="H7">
            <v>121955.24</v>
          </cell>
          <cell r="I7">
            <v>82.258237273959764</v>
          </cell>
        </row>
        <row r="8">
          <cell r="G8">
            <v>121955.24</v>
          </cell>
          <cell r="H8">
            <v>70843</v>
          </cell>
          <cell r="I8">
            <v>1.7214861030729924</v>
          </cell>
        </row>
        <row r="9">
          <cell r="G9">
            <v>54077639.530000001</v>
          </cell>
          <cell r="H9">
            <v>6771366</v>
          </cell>
          <cell r="I9">
            <v>7.9862230944243748</v>
          </cell>
        </row>
        <row r="10">
          <cell r="G10">
            <v>106511382.25</v>
          </cell>
          <cell r="H10">
            <v>498812153.58999997</v>
          </cell>
          <cell r="I10">
            <v>21.353004629784405</v>
          </cell>
        </row>
        <row r="11">
          <cell r="G11">
            <v>39708</v>
          </cell>
          <cell r="H11">
            <v>245740</v>
          </cell>
          <cell r="I11">
            <v>16.158541547977538</v>
          </cell>
        </row>
        <row r="12">
          <cell r="G12">
            <v>2297</v>
          </cell>
          <cell r="H12">
            <v>2581</v>
          </cell>
          <cell r="I12">
            <v>88.996512979465322</v>
          </cell>
        </row>
        <row r="13">
          <cell r="G13">
            <v>343</v>
          </cell>
          <cell r="H13">
            <v>343</v>
          </cell>
          <cell r="I13">
            <v>100</v>
          </cell>
        </row>
      </sheetData>
      <sheetData sheetId="8">
        <row r="2">
          <cell r="G2">
            <v>71634994.079999998</v>
          </cell>
          <cell r="H2">
            <v>6771366</v>
          </cell>
          <cell r="I2">
            <v>10.579105320846635</v>
          </cell>
        </row>
        <row r="3">
          <cell r="G3">
            <v>6771366</v>
          </cell>
          <cell r="H3">
            <v>7236128</v>
          </cell>
          <cell r="I3">
            <v>6.4227995966903872</v>
          </cell>
        </row>
        <row r="4">
          <cell r="G4">
            <v>2111</v>
          </cell>
          <cell r="H4">
            <v>3600</v>
          </cell>
          <cell r="I4">
            <v>58.638888888888886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CC546-5F83-4C88-9B5B-4D3AD543B26F}">
  <sheetPr>
    <pageSetUpPr fitToPage="1"/>
  </sheetPr>
  <dimension ref="A1:Z1000"/>
  <sheetViews>
    <sheetView tabSelected="1" topLeftCell="K1" zoomScale="85" zoomScaleNormal="85" workbookViewId="0">
      <pane ySplit="3" topLeftCell="A55" activePane="bottomLeft" state="frozen"/>
      <selection pane="bottomLeft" sqref="A1:W56"/>
    </sheetView>
  </sheetViews>
  <sheetFormatPr baseColWidth="10" defaultColWidth="16.83203125" defaultRowHeight="15" customHeight="1" x14ac:dyDescent="0.2"/>
  <cols>
    <col min="1" max="1" width="18" customWidth="1"/>
    <col min="2" max="2" width="12.5" customWidth="1"/>
    <col min="3" max="3" width="37.6640625" customWidth="1"/>
    <col min="4" max="4" width="27.6640625" customWidth="1"/>
    <col min="5" max="5" width="21.5" customWidth="1"/>
    <col min="6" max="7" width="14.6640625" customWidth="1"/>
    <col min="8" max="10" width="13.83203125" customWidth="1"/>
    <col min="11" max="11" width="12.6640625" customWidth="1"/>
    <col min="12" max="12" width="14.6640625" customWidth="1"/>
    <col min="13" max="13" width="40" customWidth="1"/>
    <col min="14" max="14" width="29" customWidth="1"/>
    <col min="15" max="15" width="14.1640625" customWidth="1"/>
    <col min="16" max="16" width="35.6640625" customWidth="1"/>
    <col min="17" max="17" width="18.83203125" customWidth="1"/>
    <col min="18" max="18" width="13" customWidth="1"/>
    <col min="19" max="20" width="12" customWidth="1"/>
    <col min="21" max="21" width="14.1640625" customWidth="1"/>
    <col min="22" max="22" width="15.5" customWidth="1"/>
    <col min="23" max="23" width="14.5" customWidth="1"/>
    <col min="24" max="24" width="12" customWidth="1"/>
    <col min="25" max="25" width="30.6640625" customWidth="1"/>
    <col min="26" max="26" width="12" customWidth="1"/>
  </cols>
  <sheetData>
    <row r="1" spans="1:26" ht="60" customHeight="1" x14ac:dyDescent="0.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9"/>
      <c r="Y1" s="1"/>
    </row>
    <row r="2" spans="1:26" ht="11.25" customHeight="1" x14ac:dyDescent="0.2">
      <c r="A2" s="60" t="s">
        <v>1</v>
      </c>
      <c r="B2" s="61"/>
      <c r="C2" s="61"/>
      <c r="D2" s="61"/>
      <c r="E2" s="62"/>
      <c r="F2" s="63" t="s">
        <v>2</v>
      </c>
      <c r="G2" s="61"/>
      <c r="H2" s="61"/>
      <c r="I2" s="61"/>
      <c r="J2" s="62"/>
      <c r="K2" s="64" t="s">
        <v>3</v>
      </c>
      <c r="L2" s="61"/>
      <c r="M2" s="62"/>
      <c r="N2" s="65" t="s">
        <v>4</v>
      </c>
      <c r="O2" s="61"/>
      <c r="P2" s="61"/>
      <c r="Q2" s="61"/>
      <c r="R2" s="61"/>
      <c r="S2" s="61"/>
      <c r="T2" s="62"/>
      <c r="U2" s="66" t="s">
        <v>5</v>
      </c>
      <c r="V2" s="67"/>
      <c r="W2" s="67"/>
      <c r="Y2" s="1"/>
    </row>
    <row r="3" spans="1:26" ht="56.25" customHeight="1" x14ac:dyDescent="0.2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4" t="s">
        <v>11</v>
      </c>
      <c r="G3" s="4" t="s">
        <v>12</v>
      </c>
      <c r="H3" s="4" t="s">
        <v>13</v>
      </c>
      <c r="I3" s="5" t="s">
        <v>14</v>
      </c>
      <c r="J3" s="5" t="s">
        <v>15</v>
      </c>
      <c r="K3" s="6" t="s">
        <v>16</v>
      </c>
      <c r="L3" s="6" t="s">
        <v>17</v>
      </c>
      <c r="M3" s="6" t="s">
        <v>18</v>
      </c>
      <c r="N3" s="7" t="s">
        <v>19</v>
      </c>
      <c r="O3" s="7" t="s">
        <v>20</v>
      </c>
      <c r="P3" s="7" t="s">
        <v>21</v>
      </c>
      <c r="Q3" s="7" t="s">
        <v>22</v>
      </c>
      <c r="R3" s="7" t="s">
        <v>23</v>
      </c>
      <c r="S3" s="7" t="s">
        <v>24</v>
      </c>
      <c r="T3" s="7" t="s">
        <v>25</v>
      </c>
      <c r="U3" s="8" t="s">
        <v>26</v>
      </c>
      <c r="V3" s="9" t="s">
        <v>27</v>
      </c>
      <c r="W3" s="9" t="s">
        <v>28</v>
      </c>
      <c r="Y3" s="10"/>
    </row>
    <row r="4" spans="1:26" ht="30.75" customHeight="1" x14ac:dyDescent="0.2">
      <c r="A4" s="11">
        <v>1</v>
      </c>
      <c r="B4" s="12">
        <v>2</v>
      </c>
      <c r="C4" s="11">
        <v>3</v>
      </c>
      <c r="D4" s="11">
        <v>4</v>
      </c>
      <c r="E4" s="11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4">
        <v>11</v>
      </c>
      <c r="L4" s="14">
        <v>12</v>
      </c>
      <c r="M4" s="14">
        <v>13</v>
      </c>
      <c r="N4" s="15">
        <v>14</v>
      </c>
      <c r="O4" s="15">
        <v>15</v>
      </c>
      <c r="P4" s="15">
        <v>16</v>
      </c>
      <c r="Q4" s="15">
        <v>17</v>
      </c>
      <c r="R4" s="15">
        <v>18</v>
      </c>
      <c r="S4" s="15">
        <v>19</v>
      </c>
      <c r="T4" s="15">
        <v>20</v>
      </c>
      <c r="U4" s="2">
        <v>21</v>
      </c>
      <c r="V4" s="2">
        <v>22</v>
      </c>
      <c r="W4" s="2">
        <v>23</v>
      </c>
      <c r="Y4" s="16"/>
    </row>
    <row r="5" spans="1:26" ht="46.5" customHeight="1" x14ac:dyDescent="0.2">
      <c r="A5" s="17" t="s">
        <v>29</v>
      </c>
      <c r="B5" s="18" t="s">
        <v>30</v>
      </c>
      <c r="C5" s="19" t="s">
        <v>31</v>
      </c>
      <c r="D5" s="17" t="s">
        <v>32</v>
      </c>
      <c r="E5" s="19" t="s">
        <v>33</v>
      </c>
      <c r="F5" s="20">
        <v>9660000</v>
      </c>
      <c r="G5" s="20">
        <v>47121902.100000001</v>
      </c>
      <c r="H5" s="20">
        <v>382888.21</v>
      </c>
      <c r="I5" s="20">
        <v>3784121</v>
      </c>
      <c r="J5" s="20">
        <v>3784121</v>
      </c>
      <c r="K5" s="19" t="s">
        <v>34</v>
      </c>
      <c r="L5" s="19" t="s">
        <v>35</v>
      </c>
      <c r="M5" s="17" t="s">
        <v>36</v>
      </c>
      <c r="N5" s="17" t="s">
        <v>37</v>
      </c>
      <c r="O5" s="19" t="s">
        <v>35</v>
      </c>
      <c r="P5" s="17" t="s">
        <v>38</v>
      </c>
      <c r="Q5" s="19"/>
      <c r="R5" s="21">
        <v>0.95</v>
      </c>
      <c r="S5" s="19"/>
      <c r="T5" s="22">
        <f>[1]GRAL.!K2</f>
        <v>9.673658536585366</v>
      </c>
      <c r="U5" s="20">
        <f>[1]GRAL.!G2</f>
        <v>396.62</v>
      </c>
      <c r="V5" s="20">
        <f>[1]GRAL.!H2</f>
        <v>41</v>
      </c>
      <c r="W5" s="19" t="s">
        <v>39</v>
      </c>
      <c r="X5" s="23"/>
      <c r="Y5" s="24"/>
      <c r="Z5" s="23"/>
    </row>
    <row r="6" spans="1:26" ht="46.5" customHeight="1" x14ac:dyDescent="0.2">
      <c r="A6" s="25" t="s">
        <v>29</v>
      </c>
      <c r="B6" s="26" t="s">
        <v>30</v>
      </c>
      <c r="C6" s="27" t="s">
        <v>31</v>
      </c>
      <c r="D6" s="25" t="s">
        <v>32</v>
      </c>
      <c r="E6" s="27" t="s">
        <v>33</v>
      </c>
      <c r="F6" s="28" t="s">
        <v>40</v>
      </c>
      <c r="G6" s="28" t="s">
        <v>40</v>
      </c>
      <c r="H6" s="28" t="s">
        <v>40</v>
      </c>
      <c r="I6" s="28" t="s">
        <v>40</v>
      </c>
      <c r="J6" s="28" t="s">
        <v>40</v>
      </c>
      <c r="K6" s="27" t="s">
        <v>34</v>
      </c>
      <c r="L6" s="27" t="s">
        <v>41</v>
      </c>
      <c r="M6" s="25" t="s">
        <v>42</v>
      </c>
      <c r="N6" s="25" t="s">
        <v>43</v>
      </c>
      <c r="O6" s="27" t="s">
        <v>41</v>
      </c>
      <c r="P6" s="25" t="s">
        <v>44</v>
      </c>
      <c r="Q6" s="27"/>
      <c r="R6" s="29">
        <v>0.85</v>
      </c>
      <c r="S6" s="27"/>
      <c r="T6" s="27">
        <f>[1]GRAL.!K3</f>
        <v>0</v>
      </c>
      <c r="U6" s="30">
        <f>[1]GRAL.!G3</f>
        <v>0</v>
      </c>
      <c r="V6" s="30">
        <f>[1]GRAL.!H3</f>
        <v>5</v>
      </c>
      <c r="W6" s="27" t="s">
        <v>45</v>
      </c>
      <c r="X6" s="31"/>
      <c r="Y6" s="32"/>
      <c r="Z6" s="31"/>
    </row>
    <row r="7" spans="1:26" ht="46.5" customHeight="1" x14ac:dyDescent="0.2">
      <c r="A7" s="25" t="s">
        <v>29</v>
      </c>
      <c r="B7" s="26" t="s">
        <v>30</v>
      </c>
      <c r="C7" s="27" t="s">
        <v>31</v>
      </c>
      <c r="D7" s="25" t="s">
        <v>32</v>
      </c>
      <c r="E7" s="27" t="s">
        <v>33</v>
      </c>
      <c r="F7" s="28" t="s">
        <v>40</v>
      </c>
      <c r="G7" s="28" t="s">
        <v>40</v>
      </c>
      <c r="H7" s="28" t="s">
        <v>40</v>
      </c>
      <c r="I7" s="28" t="s">
        <v>40</v>
      </c>
      <c r="J7" s="28" t="s">
        <v>40</v>
      </c>
      <c r="K7" s="27" t="s">
        <v>34</v>
      </c>
      <c r="L7" s="27" t="s">
        <v>46</v>
      </c>
      <c r="M7" s="25" t="s">
        <v>47</v>
      </c>
      <c r="N7" s="25" t="s">
        <v>48</v>
      </c>
      <c r="O7" s="27" t="s">
        <v>46</v>
      </c>
      <c r="P7" s="25" t="s">
        <v>49</v>
      </c>
      <c r="Q7" s="27"/>
      <c r="R7" s="29">
        <v>0.85</v>
      </c>
      <c r="S7" s="27"/>
      <c r="T7" s="28">
        <f>'[1]ING Y PRO'!I2</f>
        <v>0</v>
      </c>
      <c r="U7" s="28">
        <f>'[1]ING Y PRO'!G2</f>
        <v>0</v>
      </c>
      <c r="V7" s="28">
        <f>'[1]ING Y PRO'!H2</f>
        <v>2466.41</v>
      </c>
      <c r="W7" s="33" t="s">
        <v>45</v>
      </c>
      <c r="X7" s="31"/>
      <c r="Y7" s="32"/>
      <c r="Z7" s="31"/>
    </row>
    <row r="8" spans="1:26" ht="46.5" customHeight="1" x14ac:dyDescent="0.2">
      <c r="A8" s="25" t="s">
        <v>29</v>
      </c>
      <c r="B8" s="26" t="s">
        <v>30</v>
      </c>
      <c r="C8" s="27" t="s">
        <v>31</v>
      </c>
      <c r="D8" s="25" t="s">
        <v>32</v>
      </c>
      <c r="E8" s="27" t="s">
        <v>33</v>
      </c>
      <c r="F8" s="28" t="s">
        <v>40</v>
      </c>
      <c r="G8" s="28" t="s">
        <v>40</v>
      </c>
      <c r="H8" s="28" t="s">
        <v>40</v>
      </c>
      <c r="I8" s="28" t="s">
        <v>40</v>
      </c>
      <c r="J8" s="28" t="s">
        <v>40</v>
      </c>
      <c r="K8" s="27" t="s">
        <v>34</v>
      </c>
      <c r="L8" s="27" t="s">
        <v>50</v>
      </c>
      <c r="M8" s="25" t="s">
        <v>51</v>
      </c>
      <c r="N8" s="25" t="s">
        <v>52</v>
      </c>
      <c r="O8" s="27" t="s">
        <v>50</v>
      </c>
      <c r="P8" s="25" t="s">
        <v>53</v>
      </c>
      <c r="Q8" s="27"/>
      <c r="R8" s="29">
        <v>0.85</v>
      </c>
      <c r="S8" s="27"/>
      <c r="T8" s="28">
        <f>'[1]ING Y PRO'!I3</f>
        <v>0</v>
      </c>
      <c r="U8" s="28">
        <f>'[1]ING Y PRO'!G3</f>
        <v>0</v>
      </c>
      <c r="V8" s="28">
        <f>'[1]ING Y PRO'!H3</f>
        <v>2466.41</v>
      </c>
      <c r="W8" s="33" t="s">
        <v>45</v>
      </c>
      <c r="X8" s="31"/>
      <c r="Y8" s="32"/>
      <c r="Z8" s="31"/>
    </row>
    <row r="9" spans="1:26" ht="46.5" customHeight="1" x14ac:dyDescent="0.2">
      <c r="A9" s="17" t="s">
        <v>29</v>
      </c>
      <c r="B9" s="18" t="s">
        <v>54</v>
      </c>
      <c r="C9" s="19" t="s">
        <v>55</v>
      </c>
      <c r="D9" s="17" t="s">
        <v>56</v>
      </c>
      <c r="E9" s="19" t="s">
        <v>33</v>
      </c>
      <c r="F9" s="20">
        <v>16377500</v>
      </c>
      <c r="G9" s="20">
        <v>166237878.19999999</v>
      </c>
      <c r="H9" s="20">
        <v>500239.09</v>
      </c>
      <c r="I9" s="20">
        <v>10305457.99</v>
      </c>
      <c r="J9" s="20">
        <v>10305457.99</v>
      </c>
      <c r="K9" s="19" t="s">
        <v>34</v>
      </c>
      <c r="L9" s="19" t="s">
        <v>35</v>
      </c>
      <c r="M9" s="17" t="s">
        <v>57</v>
      </c>
      <c r="N9" s="17" t="s">
        <v>37</v>
      </c>
      <c r="O9" s="19" t="s">
        <v>35</v>
      </c>
      <c r="P9" s="17" t="s">
        <v>38</v>
      </c>
      <c r="Q9" s="19"/>
      <c r="R9" s="21">
        <v>0.95</v>
      </c>
      <c r="S9" s="19"/>
      <c r="T9" s="22">
        <f>[1]GRAL.!K4</f>
        <v>9.673658536585366</v>
      </c>
      <c r="U9" s="20">
        <f>[1]GRAL.!G4</f>
        <v>396.62</v>
      </c>
      <c r="V9" s="20">
        <f>[1]GRAL.!H4</f>
        <v>41</v>
      </c>
      <c r="W9" s="19" t="s">
        <v>39</v>
      </c>
      <c r="X9" s="31"/>
      <c r="Y9" s="32"/>
      <c r="Z9" s="31"/>
    </row>
    <row r="10" spans="1:26" ht="46.5" customHeight="1" x14ac:dyDescent="0.2">
      <c r="A10" s="25" t="s">
        <v>29</v>
      </c>
      <c r="B10" s="26" t="s">
        <v>54</v>
      </c>
      <c r="C10" s="27" t="s">
        <v>55</v>
      </c>
      <c r="D10" s="25" t="s">
        <v>56</v>
      </c>
      <c r="E10" s="27" t="s">
        <v>33</v>
      </c>
      <c r="F10" s="28" t="s">
        <v>40</v>
      </c>
      <c r="G10" s="28" t="s">
        <v>40</v>
      </c>
      <c r="H10" s="28" t="s">
        <v>40</v>
      </c>
      <c r="I10" s="28" t="s">
        <v>40</v>
      </c>
      <c r="J10" s="28" t="s">
        <v>40</v>
      </c>
      <c r="K10" s="27" t="s">
        <v>34</v>
      </c>
      <c r="L10" s="27" t="s">
        <v>41</v>
      </c>
      <c r="M10" s="25" t="s">
        <v>58</v>
      </c>
      <c r="N10" s="25" t="s">
        <v>43</v>
      </c>
      <c r="O10" s="27" t="s">
        <v>41</v>
      </c>
      <c r="P10" s="25" t="s">
        <v>44</v>
      </c>
      <c r="Q10" s="27"/>
      <c r="R10" s="29">
        <v>0.85</v>
      </c>
      <c r="S10" s="27"/>
      <c r="T10" s="27">
        <f>[1]GRAL.!K5</f>
        <v>0</v>
      </c>
      <c r="U10" s="30">
        <f>[1]GRAL.!G5</f>
        <v>0</v>
      </c>
      <c r="V10" s="30">
        <f>[1]GRAL.!H5</f>
        <v>6</v>
      </c>
      <c r="W10" s="33" t="s">
        <v>45</v>
      </c>
      <c r="X10" s="31"/>
      <c r="Y10" s="32"/>
      <c r="Z10" s="31"/>
    </row>
    <row r="11" spans="1:26" ht="46.5" customHeight="1" x14ac:dyDescent="0.2">
      <c r="A11" s="25" t="s">
        <v>29</v>
      </c>
      <c r="B11" s="26" t="s">
        <v>54</v>
      </c>
      <c r="C11" s="27" t="s">
        <v>55</v>
      </c>
      <c r="D11" s="25" t="s">
        <v>56</v>
      </c>
      <c r="E11" s="27" t="s">
        <v>33</v>
      </c>
      <c r="F11" s="28" t="s">
        <v>40</v>
      </c>
      <c r="G11" s="28" t="s">
        <v>40</v>
      </c>
      <c r="H11" s="28" t="s">
        <v>40</v>
      </c>
      <c r="I11" s="28" t="s">
        <v>40</v>
      </c>
      <c r="J11" s="28" t="s">
        <v>40</v>
      </c>
      <c r="K11" s="27" t="s">
        <v>34</v>
      </c>
      <c r="L11" s="27" t="s">
        <v>46</v>
      </c>
      <c r="M11" s="25" t="s">
        <v>59</v>
      </c>
      <c r="N11" s="25" t="s">
        <v>48</v>
      </c>
      <c r="O11" s="27" t="s">
        <v>46</v>
      </c>
      <c r="P11" s="25" t="s">
        <v>49</v>
      </c>
      <c r="Q11" s="27"/>
      <c r="R11" s="29">
        <v>0.85</v>
      </c>
      <c r="S11" s="27"/>
      <c r="T11" s="28">
        <f>'[1]ING Y PRO'!I4</f>
        <v>0</v>
      </c>
      <c r="U11" s="28">
        <f>'[1]ING Y PRO'!G4</f>
        <v>0</v>
      </c>
      <c r="V11" s="28">
        <f>'[1]ING Y PRO'!H4</f>
        <v>21746.83</v>
      </c>
      <c r="W11" s="33" t="s">
        <v>45</v>
      </c>
      <c r="X11" s="31"/>
      <c r="Y11" s="32"/>
      <c r="Z11" s="31"/>
    </row>
    <row r="12" spans="1:26" ht="46.5" customHeight="1" x14ac:dyDescent="0.2">
      <c r="A12" s="25" t="s">
        <v>29</v>
      </c>
      <c r="B12" s="26" t="s">
        <v>54</v>
      </c>
      <c r="C12" s="27" t="s">
        <v>55</v>
      </c>
      <c r="D12" s="25" t="s">
        <v>56</v>
      </c>
      <c r="E12" s="27" t="s">
        <v>33</v>
      </c>
      <c r="F12" s="28" t="s">
        <v>40</v>
      </c>
      <c r="G12" s="28" t="s">
        <v>40</v>
      </c>
      <c r="H12" s="28" t="s">
        <v>40</v>
      </c>
      <c r="I12" s="28" t="s">
        <v>40</v>
      </c>
      <c r="J12" s="28" t="s">
        <v>40</v>
      </c>
      <c r="K12" s="27" t="s">
        <v>34</v>
      </c>
      <c r="L12" s="27" t="s">
        <v>50</v>
      </c>
      <c r="M12" s="25" t="s">
        <v>51</v>
      </c>
      <c r="N12" s="25" t="s">
        <v>52</v>
      </c>
      <c r="O12" s="27" t="s">
        <v>50</v>
      </c>
      <c r="P12" s="25" t="s">
        <v>53</v>
      </c>
      <c r="Q12" s="27"/>
      <c r="R12" s="29">
        <v>0.85</v>
      </c>
      <c r="S12" s="27"/>
      <c r="T12" s="28">
        <f>'[1]ING Y PRO'!I5</f>
        <v>0</v>
      </c>
      <c r="U12" s="28">
        <f>'[1]ING Y PRO'!G5</f>
        <v>0</v>
      </c>
      <c r="V12" s="28">
        <f>'[1]ING Y PRO'!H5</f>
        <v>21746.83</v>
      </c>
      <c r="W12" s="33" t="s">
        <v>45</v>
      </c>
      <c r="X12" s="31"/>
      <c r="Y12" s="32"/>
      <c r="Z12" s="31"/>
    </row>
    <row r="13" spans="1:26" ht="46.5" customHeight="1" x14ac:dyDescent="0.2">
      <c r="A13" s="17" t="s">
        <v>60</v>
      </c>
      <c r="B13" s="18" t="s">
        <v>61</v>
      </c>
      <c r="C13" s="19" t="s">
        <v>62</v>
      </c>
      <c r="D13" s="17" t="s">
        <v>56</v>
      </c>
      <c r="E13" s="19" t="s">
        <v>33</v>
      </c>
      <c r="F13" s="20">
        <v>63938658.729999997</v>
      </c>
      <c r="G13" s="20">
        <v>95199391.340000004</v>
      </c>
      <c r="H13" s="20">
        <v>4901391.37</v>
      </c>
      <c r="I13" s="20">
        <v>21888344.32</v>
      </c>
      <c r="J13" s="20">
        <v>21888344.32</v>
      </c>
      <c r="K13" s="19" t="s">
        <v>34</v>
      </c>
      <c r="L13" s="19" t="s">
        <v>35</v>
      </c>
      <c r="M13" s="17" t="s">
        <v>36</v>
      </c>
      <c r="N13" s="17" t="s">
        <v>37</v>
      </c>
      <c r="O13" s="19" t="s">
        <v>35</v>
      </c>
      <c r="P13" s="17" t="s">
        <v>38</v>
      </c>
      <c r="Q13" s="19"/>
      <c r="R13" s="21">
        <v>0.95</v>
      </c>
      <c r="S13" s="34"/>
      <c r="T13" s="22">
        <f>[1]GRAL.!K6</f>
        <v>9.673658536585366</v>
      </c>
      <c r="U13" s="20">
        <f>[1]GRAL.!G6</f>
        <v>396.62</v>
      </c>
      <c r="V13" s="20">
        <f>[1]GRAL.!H6</f>
        <v>41</v>
      </c>
      <c r="W13" s="19" t="s">
        <v>39</v>
      </c>
      <c r="X13" s="31"/>
      <c r="Y13" s="32"/>
      <c r="Z13" s="31"/>
    </row>
    <row r="14" spans="1:26" ht="46.5" customHeight="1" x14ac:dyDescent="0.2">
      <c r="A14" s="25" t="s">
        <v>60</v>
      </c>
      <c r="B14" s="26" t="s">
        <v>61</v>
      </c>
      <c r="C14" s="27" t="s">
        <v>62</v>
      </c>
      <c r="D14" s="25" t="s">
        <v>56</v>
      </c>
      <c r="E14" s="27" t="s">
        <v>33</v>
      </c>
      <c r="F14" s="28" t="s">
        <v>40</v>
      </c>
      <c r="G14" s="28" t="s">
        <v>40</v>
      </c>
      <c r="H14" s="28" t="s">
        <v>40</v>
      </c>
      <c r="I14" s="28" t="s">
        <v>40</v>
      </c>
      <c r="J14" s="28" t="s">
        <v>40</v>
      </c>
      <c r="K14" s="27" t="s">
        <v>34</v>
      </c>
      <c r="L14" s="27" t="s">
        <v>63</v>
      </c>
      <c r="M14" s="25" t="s">
        <v>58</v>
      </c>
      <c r="N14" s="25" t="s">
        <v>64</v>
      </c>
      <c r="O14" s="27" t="s">
        <v>65</v>
      </c>
      <c r="P14" s="25" t="s">
        <v>66</v>
      </c>
      <c r="Q14" s="27"/>
      <c r="R14" s="29">
        <v>0.7</v>
      </c>
      <c r="S14" s="35"/>
      <c r="T14" s="36">
        <f>[1]GRAL.!K7</f>
        <v>55.275379004815328</v>
      </c>
      <c r="U14" s="28">
        <f>[1]GRAL.!G7</f>
        <v>3742854</v>
      </c>
      <c r="V14" s="28">
        <f>[1]GRAL.!H7</f>
        <v>6771286</v>
      </c>
      <c r="W14" s="27" t="s">
        <v>45</v>
      </c>
      <c r="X14" s="31"/>
      <c r="Y14" s="32"/>
      <c r="Z14" s="31"/>
    </row>
    <row r="15" spans="1:26" ht="46.5" customHeight="1" x14ac:dyDescent="0.2">
      <c r="A15" s="25" t="s">
        <v>60</v>
      </c>
      <c r="B15" s="26" t="s">
        <v>61</v>
      </c>
      <c r="C15" s="27" t="s">
        <v>62</v>
      </c>
      <c r="D15" s="25" t="s">
        <v>56</v>
      </c>
      <c r="E15" s="27" t="s">
        <v>33</v>
      </c>
      <c r="F15" s="28" t="s">
        <v>40</v>
      </c>
      <c r="G15" s="28" t="s">
        <v>40</v>
      </c>
      <c r="H15" s="28" t="s">
        <v>40</v>
      </c>
      <c r="I15" s="28" t="s">
        <v>40</v>
      </c>
      <c r="J15" s="28" t="s">
        <v>40</v>
      </c>
      <c r="K15" s="27" t="s">
        <v>34</v>
      </c>
      <c r="L15" s="27" t="s">
        <v>46</v>
      </c>
      <c r="M15" s="25" t="s">
        <v>67</v>
      </c>
      <c r="N15" s="25" t="s">
        <v>68</v>
      </c>
      <c r="O15" s="27" t="s">
        <v>46</v>
      </c>
      <c r="P15" s="25" t="s">
        <v>69</v>
      </c>
      <c r="Q15" s="27"/>
      <c r="R15" s="37" t="s">
        <v>70</v>
      </c>
      <c r="S15" s="35"/>
      <c r="T15" s="36">
        <f>[1]A.P.!I2</f>
        <v>10.579105320846635</v>
      </c>
      <c r="U15" s="28">
        <f>[1]A.P.!G2</f>
        <v>71634994.079999998</v>
      </c>
      <c r="V15" s="28">
        <f>[1]A.P.!H2</f>
        <v>6771366</v>
      </c>
      <c r="W15" s="27" t="s">
        <v>71</v>
      </c>
      <c r="X15" s="31"/>
      <c r="Y15" s="32"/>
      <c r="Z15" s="31"/>
    </row>
    <row r="16" spans="1:26" ht="46.5" customHeight="1" x14ac:dyDescent="0.2">
      <c r="A16" s="25" t="s">
        <v>60</v>
      </c>
      <c r="B16" s="26" t="s">
        <v>61</v>
      </c>
      <c r="C16" s="27" t="s">
        <v>62</v>
      </c>
      <c r="D16" s="25" t="s">
        <v>56</v>
      </c>
      <c r="E16" s="27" t="s">
        <v>33</v>
      </c>
      <c r="F16" s="28" t="s">
        <v>40</v>
      </c>
      <c r="G16" s="28" t="s">
        <v>40</v>
      </c>
      <c r="H16" s="28" t="s">
        <v>40</v>
      </c>
      <c r="I16" s="28" t="s">
        <v>40</v>
      </c>
      <c r="J16" s="28" t="s">
        <v>40</v>
      </c>
      <c r="K16" s="27" t="s">
        <v>34</v>
      </c>
      <c r="L16" s="27" t="s">
        <v>50</v>
      </c>
      <c r="M16" s="25" t="s">
        <v>72</v>
      </c>
      <c r="N16" s="25" t="s">
        <v>73</v>
      </c>
      <c r="O16" s="27" t="s">
        <v>50</v>
      </c>
      <c r="P16" s="25" t="s">
        <v>74</v>
      </c>
      <c r="Q16" s="27"/>
      <c r="R16" s="37" t="s">
        <v>75</v>
      </c>
      <c r="S16" s="35"/>
      <c r="T16" s="36">
        <f>[1]MTO.!I2</f>
        <v>6.563898740979579</v>
      </c>
      <c r="U16" s="28">
        <f>[1]MTO.!G2</f>
        <v>21888344.32</v>
      </c>
      <c r="V16" s="28">
        <f>[1]MTO.!H2</f>
        <v>3334656</v>
      </c>
      <c r="W16" s="27" t="s">
        <v>71</v>
      </c>
      <c r="X16" s="31"/>
      <c r="Y16" s="32"/>
      <c r="Z16" s="31"/>
    </row>
    <row r="17" spans="1:26" ht="46.5" customHeight="1" x14ac:dyDescent="0.2">
      <c r="A17" s="25" t="s">
        <v>60</v>
      </c>
      <c r="B17" s="26" t="s">
        <v>61</v>
      </c>
      <c r="C17" s="27" t="s">
        <v>62</v>
      </c>
      <c r="D17" s="25" t="s">
        <v>56</v>
      </c>
      <c r="E17" s="27" t="s">
        <v>33</v>
      </c>
      <c r="F17" s="28" t="s">
        <v>40</v>
      </c>
      <c r="G17" s="28" t="s">
        <v>40</v>
      </c>
      <c r="H17" s="28" t="s">
        <v>40</v>
      </c>
      <c r="I17" s="28" t="s">
        <v>40</v>
      </c>
      <c r="J17" s="28" t="s">
        <v>40</v>
      </c>
      <c r="K17" s="27" t="s">
        <v>34</v>
      </c>
      <c r="L17" s="27" t="s">
        <v>50</v>
      </c>
      <c r="M17" s="25" t="s">
        <v>76</v>
      </c>
      <c r="N17" s="25" t="s">
        <v>77</v>
      </c>
      <c r="O17" s="27" t="s">
        <v>50</v>
      </c>
      <c r="P17" s="25" t="s">
        <v>78</v>
      </c>
      <c r="Q17" s="27"/>
      <c r="R17" s="29">
        <v>0.9</v>
      </c>
      <c r="S17" s="35"/>
      <c r="T17" s="36">
        <f>'[1]C. A.'!I2</f>
        <v>98.792341661539623</v>
      </c>
      <c r="U17" s="28">
        <f>'[1]C. A.'!G2</f>
        <v>6689512</v>
      </c>
      <c r="V17" s="28">
        <f>'[1]C. A.'!H2</f>
        <v>6771286</v>
      </c>
      <c r="W17" s="27" t="s">
        <v>45</v>
      </c>
      <c r="X17" s="31"/>
      <c r="Y17" s="32"/>
      <c r="Z17" s="31"/>
    </row>
    <row r="18" spans="1:26" ht="46.5" customHeight="1" x14ac:dyDescent="0.2">
      <c r="A18" s="25" t="s">
        <v>60</v>
      </c>
      <c r="B18" s="26" t="s">
        <v>61</v>
      </c>
      <c r="C18" s="27" t="s">
        <v>62</v>
      </c>
      <c r="D18" s="25" t="s">
        <v>56</v>
      </c>
      <c r="E18" s="27" t="s">
        <v>33</v>
      </c>
      <c r="F18" s="28" t="s">
        <v>40</v>
      </c>
      <c r="G18" s="28" t="s">
        <v>40</v>
      </c>
      <c r="H18" s="28" t="s">
        <v>40</v>
      </c>
      <c r="I18" s="28" t="s">
        <v>40</v>
      </c>
      <c r="J18" s="28" t="s">
        <v>40</v>
      </c>
      <c r="K18" s="27" t="s">
        <v>34</v>
      </c>
      <c r="L18" s="27" t="s">
        <v>50</v>
      </c>
      <c r="M18" s="25" t="s">
        <v>79</v>
      </c>
      <c r="N18" s="25" t="s">
        <v>80</v>
      </c>
      <c r="O18" s="27" t="s">
        <v>50</v>
      </c>
      <c r="P18" s="25" t="s">
        <v>81</v>
      </c>
      <c r="Q18" s="27"/>
      <c r="R18" s="37" t="s">
        <v>82</v>
      </c>
      <c r="S18" s="35"/>
      <c r="T18" s="36">
        <f>[1]A.P.!I3</f>
        <v>6.4227995966903872</v>
      </c>
      <c r="U18" s="28">
        <f>[1]A.P.!G3</f>
        <v>6771366</v>
      </c>
      <c r="V18" s="28">
        <f>[1]A.P.!H3</f>
        <v>7236128</v>
      </c>
      <c r="W18" s="27" t="s">
        <v>45</v>
      </c>
      <c r="X18" s="31"/>
      <c r="Y18" s="32"/>
      <c r="Z18" s="31"/>
    </row>
    <row r="19" spans="1:26" ht="46.5" customHeight="1" x14ac:dyDescent="0.2">
      <c r="A19" s="25" t="s">
        <v>60</v>
      </c>
      <c r="B19" s="26" t="s">
        <v>61</v>
      </c>
      <c r="C19" s="27" t="s">
        <v>62</v>
      </c>
      <c r="D19" s="25" t="s">
        <v>56</v>
      </c>
      <c r="E19" s="27" t="s">
        <v>33</v>
      </c>
      <c r="F19" s="28" t="s">
        <v>40</v>
      </c>
      <c r="G19" s="28" t="s">
        <v>40</v>
      </c>
      <c r="H19" s="28" t="s">
        <v>40</v>
      </c>
      <c r="I19" s="28" t="s">
        <v>40</v>
      </c>
      <c r="J19" s="28" t="s">
        <v>40</v>
      </c>
      <c r="K19" s="27" t="s">
        <v>34</v>
      </c>
      <c r="L19" s="27" t="s">
        <v>50</v>
      </c>
      <c r="M19" s="25" t="s">
        <v>83</v>
      </c>
      <c r="N19" s="25" t="s">
        <v>84</v>
      </c>
      <c r="O19" s="27" t="s">
        <v>50</v>
      </c>
      <c r="P19" s="25" t="s">
        <v>85</v>
      </c>
      <c r="Q19" s="27"/>
      <c r="R19" s="37" t="s">
        <v>86</v>
      </c>
      <c r="S19" s="35"/>
      <c r="T19" s="36">
        <f>[1]MTO.!I3</f>
        <v>53.846153846153847</v>
      </c>
      <c r="U19" s="30">
        <f>[1]MTO.!G3</f>
        <v>7</v>
      </c>
      <c r="V19" s="30">
        <f>[1]MTO.!H3</f>
        <v>13</v>
      </c>
      <c r="W19" s="27" t="s">
        <v>45</v>
      </c>
      <c r="X19" s="31"/>
      <c r="Y19" s="32"/>
      <c r="Z19" s="31"/>
    </row>
    <row r="20" spans="1:26" ht="46.5" customHeight="1" x14ac:dyDescent="0.2">
      <c r="A20" s="25" t="s">
        <v>60</v>
      </c>
      <c r="B20" s="26" t="s">
        <v>61</v>
      </c>
      <c r="C20" s="27" t="s">
        <v>62</v>
      </c>
      <c r="D20" s="25" t="s">
        <v>56</v>
      </c>
      <c r="E20" s="27" t="s">
        <v>33</v>
      </c>
      <c r="F20" s="28" t="s">
        <v>40</v>
      </c>
      <c r="G20" s="28" t="s">
        <v>40</v>
      </c>
      <c r="H20" s="28" t="s">
        <v>40</v>
      </c>
      <c r="I20" s="28" t="s">
        <v>40</v>
      </c>
      <c r="J20" s="28" t="s">
        <v>40</v>
      </c>
      <c r="K20" s="27" t="s">
        <v>34</v>
      </c>
      <c r="L20" s="27" t="s">
        <v>50</v>
      </c>
      <c r="M20" s="25" t="s">
        <v>87</v>
      </c>
      <c r="N20" s="25" t="s">
        <v>88</v>
      </c>
      <c r="O20" s="27" t="s">
        <v>50</v>
      </c>
      <c r="P20" s="25" t="s">
        <v>89</v>
      </c>
      <c r="Q20" s="27"/>
      <c r="R20" s="37" t="s">
        <v>86</v>
      </c>
      <c r="S20" s="35"/>
      <c r="T20" s="36">
        <f>'[1]C. A.'!I3</f>
        <v>64</v>
      </c>
      <c r="U20" s="28">
        <f>'[1]C. A.'!G3</f>
        <v>16</v>
      </c>
      <c r="V20" s="28">
        <f>'[1]C. A.'!H3</f>
        <v>25</v>
      </c>
      <c r="W20" s="27" t="s">
        <v>45</v>
      </c>
      <c r="X20" s="31"/>
      <c r="Y20" s="32"/>
      <c r="Z20" s="31"/>
    </row>
    <row r="21" spans="1:26" ht="46.5" customHeight="1" x14ac:dyDescent="0.2">
      <c r="A21" s="25" t="s">
        <v>60</v>
      </c>
      <c r="B21" s="26" t="s">
        <v>61</v>
      </c>
      <c r="C21" s="27" t="s">
        <v>62</v>
      </c>
      <c r="D21" s="25" t="s">
        <v>56</v>
      </c>
      <c r="E21" s="27" t="s">
        <v>33</v>
      </c>
      <c r="F21" s="28" t="s">
        <v>40</v>
      </c>
      <c r="G21" s="28" t="s">
        <v>40</v>
      </c>
      <c r="H21" s="28" t="s">
        <v>40</v>
      </c>
      <c r="I21" s="28" t="s">
        <v>40</v>
      </c>
      <c r="J21" s="28" t="s">
        <v>40</v>
      </c>
      <c r="K21" s="27" t="s">
        <v>34</v>
      </c>
      <c r="L21" s="27" t="s">
        <v>50</v>
      </c>
      <c r="M21" s="25" t="s">
        <v>90</v>
      </c>
      <c r="N21" s="25" t="s">
        <v>91</v>
      </c>
      <c r="O21" s="27" t="s">
        <v>50</v>
      </c>
      <c r="P21" s="25" t="s">
        <v>92</v>
      </c>
      <c r="Q21" s="27"/>
      <c r="R21" s="37" t="s">
        <v>93</v>
      </c>
      <c r="S21" s="35"/>
      <c r="T21" s="36">
        <f>[1]A.P.!I4</f>
        <v>58.638888888888886</v>
      </c>
      <c r="U21" s="28">
        <f>[1]A.P.!G4</f>
        <v>2111</v>
      </c>
      <c r="V21" s="28">
        <f>[1]A.P.!H4</f>
        <v>3600</v>
      </c>
      <c r="W21" s="27" t="s">
        <v>94</v>
      </c>
      <c r="X21" s="31"/>
      <c r="Y21" s="32"/>
      <c r="Z21" s="31"/>
    </row>
    <row r="22" spans="1:26" ht="46.5" customHeight="1" x14ac:dyDescent="0.2">
      <c r="A22" s="25" t="s">
        <v>60</v>
      </c>
      <c r="B22" s="26" t="s">
        <v>61</v>
      </c>
      <c r="C22" s="27" t="s">
        <v>62</v>
      </c>
      <c r="D22" s="25" t="s">
        <v>56</v>
      </c>
      <c r="E22" s="27" t="s">
        <v>33</v>
      </c>
      <c r="F22" s="28" t="s">
        <v>40</v>
      </c>
      <c r="G22" s="28" t="s">
        <v>40</v>
      </c>
      <c r="H22" s="28" t="s">
        <v>40</v>
      </c>
      <c r="I22" s="28" t="s">
        <v>40</v>
      </c>
      <c r="J22" s="28" t="s">
        <v>40</v>
      </c>
      <c r="K22" s="27" t="s">
        <v>34</v>
      </c>
      <c r="L22" s="27" t="s">
        <v>50</v>
      </c>
      <c r="M22" s="25" t="s">
        <v>95</v>
      </c>
      <c r="N22" s="25" t="s">
        <v>96</v>
      </c>
      <c r="O22" s="27" t="s">
        <v>50</v>
      </c>
      <c r="P22" s="25" t="s">
        <v>97</v>
      </c>
      <c r="Q22" s="27"/>
      <c r="R22" s="37" t="s">
        <v>86</v>
      </c>
      <c r="S22" s="35"/>
      <c r="T22" s="36">
        <f>'[1]C. A.'!I4</f>
        <v>98.792341661539623</v>
      </c>
      <c r="U22" s="28">
        <f>'[1]C. A.'!G4</f>
        <v>6689512</v>
      </c>
      <c r="V22" s="28">
        <f>'[1]C. A.'!H4</f>
        <v>6771286</v>
      </c>
      <c r="W22" s="27" t="s">
        <v>45</v>
      </c>
      <c r="X22" s="31"/>
      <c r="Y22" s="32"/>
      <c r="Z22" s="31"/>
    </row>
    <row r="23" spans="1:26" ht="46.5" customHeight="1" x14ac:dyDescent="0.2">
      <c r="A23" s="17" t="s">
        <v>98</v>
      </c>
      <c r="B23" s="18" t="s">
        <v>99</v>
      </c>
      <c r="C23" s="19" t="s">
        <v>100</v>
      </c>
      <c r="D23" s="17" t="s">
        <v>32</v>
      </c>
      <c r="E23" s="19" t="s">
        <v>33</v>
      </c>
      <c r="F23" s="20">
        <v>21626246.84</v>
      </c>
      <c r="G23" s="20">
        <v>46001797.25</v>
      </c>
      <c r="H23" s="20">
        <v>344905.09</v>
      </c>
      <c r="I23" s="20">
        <v>10534943.529999999</v>
      </c>
      <c r="J23" s="20">
        <v>10534943.529999999</v>
      </c>
      <c r="K23" s="19" t="s">
        <v>34</v>
      </c>
      <c r="L23" s="19" t="s">
        <v>35</v>
      </c>
      <c r="M23" s="17" t="s">
        <v>36</v>
      </c>
      <c r="N23" s="17" t="s">
        <v>37</v>
      </c>
      <c r="O23" s="19" t="s">
        <v>35</v>
      </c>
      <c r="P23" s="17" t="s">
        <v>38</v>
      </c>
      <c r="Q23" s="19"/>
      <c r="R23" s="21">
        <v>0.95</v>
      </c>
      <c r="S23" s="38"/>
      <c r="T23" s="22">
        <f>[1]GRAL.!K8</f>
        <v>9.673658536585366</v>
      </c>
      <c r="U23" s="20">
        <f>[1]GRAL.!G8</f>
        <v>396.62</v>
      </c>
      <c r="V23" s="20">
        <f>[1]GRAL.!H8</f>
        <v>41</v>
      </c>
      <c r="W23" s="19" t="s">
        <v>39</v>
      </c>
      <c r="X23" s="31"/>
      <c r="Y23" s="32"/>
      <c r="Z23" s="31"/>
    </row>
    <row r="24" spans="1:26" ht="46.5" customHeight="1" x14ac:dyDescent="0.2">
      <c r="A24" s="25" t="s">
        <v>98</v>
      </c>
      <c r="B24" s="26" t="s">
        <v>99</v>
      </c>
      <c r="C24" s="27" t="s">
        <v>100</v>
      </c>
      <c r="D24" s="25" t="s">
        <v>32</v>
      </c>
      <c r="E24" s="27" t="s">
        <v>33</v>
      </c>
      <c r="F24" s="28" t="s">
        <v>40</v>
      </c>
      <c r="G24" s="28" t="s">
        <v>40</v>
      </c>
      <c r="H24" s="28" t="s">
        <v>40</v>
      </c>
      <c r="I24" s="28" t="s">
        <v>40</v>
      </c>
      <c r="J24" s="28" t="s">
        <v>40</v>
      </c>
      <c r="K24" s="27" t="s">
        <v>34</v>
      </c>
      <c r="L24" s="27" t="s">
        <v>63</v>
      </c>
      <c r="M24" s="25" t="s">
        <v>42</v>
      </c>
      <c r="N24" s="25" t="s">
        <v>101</v>
      </c>
      <c r="O24" s="27" t="s">
        <v>65</v>
      </c>
      <c r="P24" s="25" t="s">
        <v>102</v>
      </c>
      <c r="Q24" s="27"/>
      <c r="R24" s="29">
        <v>1</v>
      </c>
      <c r="S24" s="39"/>
      <c r="T24" s="36">
        <f>[1]GRAL.!K9</f>
        <v>41.334478478939559</v>
      </c>
      <c r="U24" s="28">
        <f>[1]GRAL.!G9</f>
        <v>1033772</v>
      </c>
      <c r="V24" s="28">
        <f>[1]GRAL.!L9</f>
        <v>2500992</v>
      </c>
      <c r="W24" s="27" t="s">
        <v>45</v>
      </c>
      <c r="X24" s="31"/>
      <c r="Y24" s="32"/>
      <c r="Z24" s="31"/>
    </row>
    <row r="25" spans="1:26" ht="46.5" customHeight="1" x14ac:dyDescent="0.2">
      <c r="A25" s="25" t="s">
        <v>98</v>
      </c>
      <c r="B25" s="26" t="s">
        <v>99</v>
      </c>
      <c r="C25" s="27" t="s">
        <v>100</v>
      </c>
      <c r="D25" s="25" t="s">
        <v>32</v>
      </c>
      <c r="E25" s="27" t="s">
        <v>33</v>
      </c>
      <c r="F25" s="28" t="s">
        <v>40</v>
      </c>
      <c r="G25" s="28" t="s">
        <v>40</v>
      </c>
      <c r="H25" s="28" t="s">
        <v>40</v>
      </c>
      <c r="I25" s="28" t="s">
        <v>40</v>
      </c>
      <c r="J25" s="28" t="s">
        <v>40</v>
      </c>
      <c r="K25" s="27" t="s">
        <v>34</v>
      </c>
      <c r="L25" s="27" t="s">
        <v>46</v>
      </c>
      <c r="M25" s="25" t="s">
        <v>103</v>
      </c>
      <c r="N25" s="25" t="s">
        <v>104</v>
      </c>
      <c r="O25" s="27" t="s">
        <v>46</v>
      </c>
      <c r="P25" s="25" t="s">
        <v>105</v>
      </c>
      <c r="Q25" s="27"/>
      <c r="R25" s="36">
        <v>3.8</v>
      </c>
      <c r="S25" s="39"/>
      <c r="T25" s="36">
        <f>'[1]C. A.'!I5</f>
        <v>0.82316008897171544</v>
      </c>
      <c r="U25" s="28">
        <f>'[1]C. A.'!G5</f>
        <v>1643142.78</v>
      </c>
      <c r="V25" s="28">
        <f>'[1]C. A.'!H5</f>
        <v>1996140</v>
      </c>
      <c r="W25" s="27" t="s">
        <v>71</v>
      </c>
      <c r="X25" s="31"/>
      <c r="Y25" s="32"/>
      <c r="Z25" s="31"/>
    </row>
    <row r="26" spans="1:26" ht="46.5" customHeight="1" x14ac:dyDescent="0.2">
      <c r="A26" s="25" t="s">
        <v>98</v>
      </c>
      <c r="B26" s="26" t="s">
        <v>99</v>
      </c>
      <c r="C26" s="27" t="s">
        <v>100</v>
      </c>
      <c r="D26" s="25" t="s">
        <v>32</v>
      </c>
      <c r="E26" s="27" t="s">
        <v>33</v>
      </c>
      <c r="F26" s="28" t="s">
        <v>40</v>
      </c>
      <c r="G26" s="28" t="s">
        <v>40</v>
      </c>
      <c r="H26" s="28" t="s">
        <v>40</v>
      </c>
      <c r="I26" s="28" t="s">
        <v>40</v>
      </c>
      <c r="J26" s="28" t="s">
        <v>40</v>
      </c>
      <c r="K26" s="27" t="s">
        <v>34</v>
      </c>
      <c r="L26" s="27" t="s">
        <v>50</v>
      </c>
      <c r="M26" s="25" t="s">
        <v>106</v>
      </c>
      <c r="N26" s="25" t="s">
        <v>107</v>
      </c>
      <c r="O26" s="27" t="s">
        <v>50</v>
      </c>
      <c r="P26" s="25" t="s">
        <v>108</v>
      </c>
      <c r="Q26" s="27"/>
      <c r="R26" s="29">
        <v>0.85</v>
      </c>
      <c r="S26" s="39"/>
      <c r="T26" s="36">
        <f>[1]ALC.!I2</f>
        <v>87.272727272727266</v>
      </c>
      <c r="U26" s="30">
        <f>[1]ALC.!G2</f>
        <v>48</v>
      </c>
      <c r="V26" s="30">
        <f>[1]ALC.!H2</f>
        <v>55</v>
      </c>
      <c r="W26" s="27" t="s">
        <v>45</v>
      </c>
      <c r="X26" s="31"/>
      <c r="Y26" s="32"/>
      <c r="Z26" s="31"/>
    </row>
    <row r="27" spans="1:26" ht="46.5" customHeight="1" x14ac:dyDescent="0.2">
      <c r="A27" s="25" t="s">
        <v>98</v>
      </c>
      <c r="B27" s="26" t="s">
        <v>99</v>
      </c>
      <c r="C27" s="27" t="s">
        <v>100</v>
      </c>
      <c r="D27" s="25" t="s">
        <v>32</v>
      </c>
      <c r="E27" s="27" t="s">
        <v>33</v>
      </c>
      <c r="F27" s="28" t="s">
        <v>40</v>
      </c>
      <c r="G27" s="28" t="s">
        <v>40</v>
      </c>
      <c r="H27" s="28" t="s">
        <v>40</v>
      </c>
      <c r="I27" s="28" t="s">
        <v>40</v>
      </c>
      <c r="J27" s="28" t="s">
        <v>40</v>
      </c>
      <c r="K27" s="27" t="s">
        <v>34</v>
      </c>
      <c r="L27" s="27" t="s">
        <v>50</v>
      </c>
      <c r="M27" s="25" t="s">
        <v>109</v>
      </c>
      <c r="N27" s="25" t="s">
        <v>110</v>
      </c>
      <c r="O27" s="27" t="s">
        <v>50</v>
      </c>
      <c r="P27" s="25" t="s">
        <v>111</v>
      </c>
      <c r="Q27" s="27"/>
      <c r="R27" s="29">
        <v>0.85</v>
      </c>
      <c r="S27" s="39"/>
      <c r="T27" s="36">
        <f>'[1]C. A.'!I6</f>
        <v>36.986301369863014</v>
      </c>
      <c r="U27" s="28">
        <f>'[1]C. A.'!G6</f>
        <v>108</v>
      </c>
      <c r="V27" s="28">
        <f>'[1]C. A.'!H6</f>
        <v>292</v>
      </c>
      <c r="W27" s="27" t="s">
        <v>45</v>
      </c>
      <c r="X27" s="31"/>
      <c r="Y27" s="32"/>
      <c r="Z27" s="31"/>
    </row>
    <row r="28" spans="1:26" ht="46.5" customHeight="1" x14ac:dyDescent="0.2">
      <c r="A28" s="25" t="s">
        <v>98</v>
      </c>
      <c r="B28" s="26" t="s">
        <v>99</v>
      </c>
      <c r="C28" s="27" t="s">
        <v>100</v>
      </c>
      <c r="D28" s="25" t="s">
        <v>32</v>
      </c>
      <c r="E28" s="27" t="s">
        <v>33</v>
      </c>
      <c r="F28" s="28" t="s">
        <v>40</v>
      </c>
      <c r="G28" s="28" t="s">
        <v>40</v>
      </c>
      <c r="H28" s="28" t="s">
        <v>40</v>
      </c>
      <c r="I28" s="28" t="s">
        <v>40</v>
      </c>
      <c r="J28" s="28" t="s">
        <v>40</v>
      </c>
      <c r="K28" s="27" t="s">
        <v>34</v>
      </c>
      <c r="L28" s="27" t="s">
        <v>50</v>
      </c>
      <c r="M28" s="25" t="s">
        <v>112</v>
      </c>
      <c r="N28" s="25" t="s">
        <v>101</v>
      </c>
      <c r="O28" s="27" t="s">
        <v>50</v>
      </c>
      <c r="P28" s="25" t="s">
        <v>102</v>
      </c>
      <c r="Q28" s="27"/>
      <c r="R28" s="29">
        <v>0.8</v>
      </c>
      <c r="S28" s="39"/>
      <c r="T28" s="36">
        <f>'[1]C. A.'!I7</f>
        <v>53.048613012927305</v>
      </c>
      <c r="U28" s="28">
        <f>'[1]C. A.'!G7</f>
        <v>1996140</v>
      </c>
      <c r="V28" s="28">
        <f>'[1]C. A.'!J7</f>
        <v>3762850.5</v>
      </c>
      <c r="W28" s="27" t="s">
        <v>45</v>
      </c>
      <c r="X28" s="31"/>
      <c r="Y28" s="32"/>
      <c r="Z28" s="31"/>
    </row>
    <row r="29" spans="1:26" ht="46.5" customHeight="1" x14ac:dyDescent="0.2">
      <c r="A29" s="25" t="s">
        <v>98</v>
      </c>
      <c r="B29" s="26" t="s">
        <v>99</v>
      </c>
      <c r="C29" s="27" t="s">
        <v>100</v>
      </c>
      <c r="D29" s="25" t="s">
        <v>32</v>
      </c>
      <c r="E29" s="27" t="s">
        <v>33</v>
      </c>
      <c r="F29" s="28" t="s">
        <v>40</v>
      </c>
      <c r="G29" s="28" t="s">
        <v>40</v>
      </c>
      <c r="H29" s="28" t="s">
        <v>40</v>
      </c>
      <c r="I29" s="28" t="s">
        <v>40</v>
      </c>
      <c r="J29" s="28" t="s">
        <v>40</v>
      </c>
      <c r="K29" s="27" t="s">
        <v>34</v>
      </c>
      <c r="L29" s="27" t="s">
        <v>50</v>
      </c>
      <c r="M29" s="25" t="s">
        <v>113</v>
      </c>
      <c r="N29" s="25" t="s">
        <v>114</v>
      </c>
      <c r="O29" s="27" t="s">
        <v>50</v>
      </c>
      <c r="P29" s="25" t="s">
        <v>115</v>
      </c>
      <c r="Q29" s="27"/>
      <c r="R29" s="29">
        <v>0.85</v>
      </c>
      <c r="S29" s="39"/>
      <c r="T29" s="36">
        <f>[1]MTO.!I4</f>
        <v>75</v>
      </c>
      <c r="U29" s="30">
        <f>[1]MTO.!G4</f>
        <v>18</v>
      </c>
      <c r="V29" s="30">
        <f>[1]MTO.!H4</f>
        <v>24</v>
      </c>
      <c r="W29" s="27" t="s">
        <v>45</v>
      </c>
      <c r="X29" s="31"/>
      <c r="Y29" s="32"/>
      <c r="Z29" s="31"/>
    </row>
    <row r="30" spans="1:26" ht="78" customHeight="1" x14ac:dyDescent="0.2">
      <c r="A30" s="25" t="s">
        <v>98</v>
      </c>
      <c r="B30" s="26" t="s">
        <v>99</v>
      </c>
      <c r="C30" s="27" t="s">
        <v>100</v>
      </c>
      <c r="D30" s="25" t="s">
        <v>32</v>
      </c>
      <c r="E30" s="27" t="s">
        <v>33</v>
      </c>
      <c r="F30" s="28" t="s">
        <v>40</v>
      </c>
      <c r="G30" s="28" t="s">
        <v>40</v>
      </c>
      <c r="H30" s="28" t="s">
        <v>40</v>
      </c>
      <c r="I30" s="28" t="s">
        <v>40</v>
      </c>
      <c r="J30" s="28" t="s">
        <v>40</v>
      </c>
      <c r="K30" s="27" t="s">
        <v>34</v>
      </c>
      <c r="L30" s="27" t="s">
        <v>50</v>
      </c>
      <c r="M30" s="25" t="s">
        <v>116</v>
      </c>
      <c r="N30" s="25" t="s">
        <v>117</v>
      </c>
      <c r="O30" s="27" t="s">
        <v>50</v>
      </c>
      <c r="P30" s="25" t="s">
        <v>118</v>
      </c>
      <c r="Q30" s="27"/>
      <c r="R30" s="29">
        <v>0.85</v>
      </c>
      <c r="S30" s="39"/>
      <c r="T30" s="36">
        <f>[1]ALC.!I3</f>
        <v>38.800000000000004</v>
      </c>
      <c r="U30" s="28">
        <f>[1]ALC.!G3</f>
        <v>0.97</v>
      </c>
      <c r="V30" s="28">
        <f>[1]ALC.!H3</f>
        <v>2.5</v>
      </c>
      <c r="W30" s="27" t="s">
        <v>45</v>
      </c>
      <c r="X30" s="31"/>
      <c r="Y30" s="32"/>
      <c r="Z30" s="31"/>
    </row>
    <row r="31" spans="1:26" ht="46.5" customHeight="1" x14ac:dyDescent="0.2">
      <c r="A31" s="25" t="s">
        <v>98</v>
      </c>
      <c r="B31" s="26" t="s">
        <v>99</v>
      </c>
      <c r="C31" s="27" t="s">
        <v>100</v>
      </c>
      <c r="D31" s="25" t="s">
        <v>32</v>
      </c>
      <c r="E31" s="27" t="s">
        <v>33</v>
      </c>
      <c r="F31" s="28" t="s">
        <v>40</v>
      </c>
      <c r="G31" s="28" t="s">
        <v>40</v>
      </c>
      <c r="H31" s="28" t="s">
        <v>40</v>
      </c>
      <c r="I31" s="28" t="s">
        <v>40</v>
      </c>
      <c r="J31" s="28" t="s">
        <v>40</v>
      </c>
      <c r="K31" s="27" t="s">
        <v>34</v>
      </c>
      <c r="L31" s="27" t="s">
        <v>50</v>
      </c>
      <c r="M31" s="25" t="s">
        <v>119</v>
      </c>
      <c r="N31" s="25" t="s">
        <v>120</v>
      </c>
      <c r="O31" s="27" t="s">
        <v>50</v>
      </c>
      <c r="P31" s="25" t="s">
        <v>121</v>
      </c>
      <c r="Q31" s="27"/>
      <c r="R31" s="36">
        <v>3.8</v>
      </c>
      <c r="S31" s="39"/>
      <c r="T31" s="36">
        <f>'[1]C. A.'!I8</f>
        <v>0.82316008897171544</v>
      </c>
      <c r="U31" s="28">
        <f>'[1]C. A.'!G8</f>
        <v>1643142.78</v>
      </c>
      <c r="V31" s="28">
        <f>'[1]C. A.'!H8</f>
        <v>1996140</v>
      </c>
      <c r="W31" s="27" t="s">
        <v>122</v>
      </c>
      <c r="X31" s="31"/>
      <c r="Y31" s="32"/>
      <c r="Z31" s="31"/>
    </row>
    <row r="32" spans="1:26" ht="46.5" customHeight="1" x14ac:dyDescent="0.2">
      <c r="A32" s="17" t="s">
        <v>123</v>
      </c>
      <c r="B32" s="18" t="s">
        <v>124</v>
      </c>
      <c r="C32" s="19" t="s">
        <v>125</v>
      </c>
      <c r="D32" s="17" t="s">
        <v>56</v>
      </c>
      <c r="E32" s="19" t="s">
        <v>33</v>
      </c>
      <c r="F32" s="20">
        <v>137309094.43000001</v>
      </c>
      <c r="G32" s="20">
        <v>144251184.69999999</v>
      </c>
      <c r="H32" s="20">
        <v>7044900.7800000003</v>
      </c>
      <c r="I32" s="20">
        <v>47032837.75</v>
      </c>
      <c r="J32" s="20">
        <v>47032837.75</v>
      </c>
      <c r="K32" s="19" t="s">
        <v>34</v>
      </c>
      <c r="L32" s="19" t="s">
        <v>35</v>
      </c>
      <c r="M32" s="17" t="s">
        <v>36</v>
      </c>
      <c r="N32" s="17" t="s">
        <v>37</v>
      </c>
      <c r="O32" s="19" t="s">
        <v>35</v>
      </c>
      <c r="P32" s="17" t="s">
        <v>38</v>
      </c>
      <c r="Q32" s="19"/>
      <c r="R32" s="40">
        <v>0.95</v>
      </c>
      <c r="S32" s="38"/>
      <c r="T32" s="22">
        <f>[1]GRAL.!K10</f>
        <v>9.673658536585366</v>
      </c>
      <c r="U32" s="20">
        <f>[1]GRAL.!G10</f>
        <v>396.62</v>
      </c>
      <c r="V32" s="20">
        <f>[1]GRAL.!H10</f>
        <v>41</v>
      </c>
      <c r="W32" s="19" t="s">
        <v>39</v>
      </c>
      <c r="X32" s="31"/>
      <c r="Y32" s="32"/>
      <c r="Z32" s="31"/>
    </row>
    <row r="33" spans="1:26" ht="46.5" customHeight="1" x14ac:dyDescent="0.2">
      <c r="A33" s="25" t="s">
        <v>123</v>
      </c>
      <c r="B33" s="26" t="s">
        <v>124</v>
      </c>
      <c r="C33" s="27" t="s">
        <v>125</v>
      </c>
      <c r="D33" s="25" t="s">
        <v>56</v>
      </c>
      <c r="E33" s="27" t="s">
        <v>33</v>
      </c>
      <c r="F33" s="28" t="s">
        <v>40</v>
      </c>
      <c r="G33" s="28" t="s">
        <v>40</v>
      </c>
      <c r="H33" s="28" t="s">
        <v>40</v>
      </c>
      <c r="I33" s="28" t="s">
        <v>40</v>
      </c>
      <c r="J33" s="28" t="s">
        <v>40</v>
      </c>
      <c r="K33" s="27" t="s">
        <v>34</v>
      </c>
      <c r="L33" s="27" t="s">
        <v>41</v>
      </c>
      <c r="M33" s="25" t="s">
        <v>126</v>
      </c>
      <c r="N33" s="25" t="s">
        <v>127</v>
      </c>
      <c r="O33" s="27" t="s">
        <v>65</v>
      </c>
      <c r="P33" s="25" t="s">
        <v>128</v>
      </c>
      <c r="Q33" s="27"/>
      <c r="R33" s="33">
        <v>19.940000000000001</v>
      </c>
      <c r="S33" s="39"/>
      <c r="T33" s="36">
        <f>[1]GRAL.!K11</f>
        <v>16.86374287182846</v>
      </c>
      <c r="U33" s="56">
        <f>[1]GRAL.!L11</f>
        <v>56234781.350000001</v>
      </c>
      <c r="V33" s="28">
        <f>[1]GRAL.!J11</f>
        <v>3334656</v>
      </c>
      <c r="W33" s="27" t="s">
        <v>129</v>
      </c>
      <c r="X33" s="31"/>
      <c r="Y33" s="32"/>
      <c r="Z33" s="31"/>
    </row>
    <row r="34" spans="1:26" ht="46.5" customHeight="1" x14ac:dyDescent="0.2">
      <c r="A34" s="25" t="s">
        <v>123</v>
      </c>
      <c r="B34" s="26" t="s">
        <v>124</v>
      </c>
      <c r="C34" s="27" t="s">
        <v>125</v>
      </c>
      <c r="D34" s="25" t="s">
        <v>56</v>
      </c>
      <c r="E34" s="27" t="s">
        <v>33</v>
      </c>
      <c r="F34" s="28" t="s">
        <v>40</v>
      </c>
      <c r="G34" s="28" t="s">
        <v>40</v>
      </c>
      <c r="H34" s="28" t="s">
        <v>40</v>
      </c>
      <c r="I34" s="28" t="s">
        <v>40</v>
      </c>
      <c r="J34" s="28" t="s">
        <v>40</v>
      </c>
      <c r="K34" s="27" t="s">
        <v>34</v>
      </c>
      <c r="L34" s="27" t="s">
        <v>46</v>
      </c>
      <c r="M34" s="25" t="s">
        <v>130</v>
      </c>
      <c r="N34" s="25" t="s">
        <v>131</v>
      </c>
      <c r="O34" s="27" t="s">
        <v>46</v>
      </c>
      <c r="P34" s="25" t="s">
        <v>132</v>
      </c>
      <c r="Q34" s="27"/>
      <c r="R34" s="41">
        <v>0.85</v>
      </c>
      <c r="S34" s="39"/>
      <c r="T34" s="36">
        <f>[1]ADMON!I2</f>
        <v>97.805642633228842</v>
      </c>
      <c r="U34" s="30">
        <f>[1]ADMON!G2</f>
        <v>312</v>
      </c>
      <c r="V34" s="30">
        <f>[1]ADMON!H2</f>
        <v>319</v>
      </c>
      <c r="W34" s="27" t="s">
        <v>45</v>
      </c>
      <c r="X34" s="31"/>
      <c r="Y34" s="32"/>
      <c r="Z34" s="31"/>
    </row>
    <row r="35" spans="1:26" ht="46.5" customHeight="1" x14ac:dyDescent="0.2">
      <c r="A35" s="25" t="s">
        <v>123</v>
      </c>
      <c r="B35" s="26" t="s">
        <v>124</v>
      </c>
      <c r="C35" s="27" t="s">
        <v>125</v>
      </c>
      <c r="D35" s="25" t="s">
        <v>56</v>
      </c>
      <c r="E35" s="27" t="s">
        <v>33</v>
      </c>
      <c r="F35" s="28" t="s">
        <v>40</v>
      </c>
      <c r="G35" s="28" t="s">
        <v>40</v>
      </c>
      <c r="H35" s="28" t="s">
        <v>40</v>
      </c>
      <c r="I35" s="28" t="s">
        <v>40</v>
      </c>
      <c r="J35" s="28" t="s">
        <v>40</v>
      </c>
      <c r="K35" s="27" t="s">
        <v>34</v>
      </c>
      <c r="L35" s="27" t="s">
        <v>50</v>
      </c>
      <c r="M35" s="25" t="s">
        <v>133</v>
      </c>
      <c r="N35" s="25" t="s">
        <v>134</v>
      </c>
      <c r="O35" s="27" t="s">
        <v>50</v>
      </c>
      <c r="P35" s="25" t="s">
        <v>135</v>
      </c>
      <c r="Q35" s="27"/>
      <c r="R35" s="41">
        <v>0.05</v>
      </c>
      <c r="S35" s="39"/>
      <c r="T35" s="36">
        <f>[1]ADMON!I3</f>
        <v>2.4539877300613497</v>
      </c>
      <c r="U35" s="30">
        <f>[1]ADMON!G3</f>
        <v>8</v>
      </c>
      <c r="V35" s="30">
        <f>[1]ADMON!H3</f>
        <v>326</v>
      </c>
      <c r="W35" s="27" t="s">
        <v>45</v>
      </c>
      <c r="X35" s="31"/>
      <c r="Y35" s="32"/>
      <c r="Z35" s="31"/>
    </row>
    <row r="36" spans="1:26" ht="46.5" customHeight="1" x14ac:dyDescent="0.2">
      <c r="A36" s="25" t="s">
        <v>123</v>
      </c>
      <c r="B36" s="26" t="s">
        <v>124</v>
      </c>
      <c r="C36" s="27" t="s">
        <v>125</v>
      </c>
      <c r="D36" s="25" t="s">
        <v>56</v>
      </c>
      <c r="E36" s="27" t="s">
        <v>33</v>
      </c>
      <c r="F36" s="28" t="s">
        <v>40</v>
      </c>
      <c r="G36" s="28" t="s">
        <v>40</v>
      </c>
      <c r="H36" s="28" t="s">
        <v>40</v>
      </c>
      <c r="I36" s="28" t="s">
        <v>40</v>
      </c>
      <c r="J36" s="28" t="s">
        <v>40</v>
      </c>
      <c r="K36" s="27" t="s">
        <v>34</v>
      </c>
      <c r="L36" s="27" t="s">
        <v>50</v>
      </c>
      <c r="M36" s="25" t="s">
        <v>136</v>
      </c>
      <c r="N36" s="25" t="s">
        <v>137</v>
      </c>
      <c r="O36" s="27" t="s">
        <v>50</v>
      </c>
      <c r="P36" s="25" t="s">
        <v>138</v>
      </c>
      <c r="Q36" s="27"/>
      <c r="R36" s="41">
        <v>0.9</v>
      </c>
      <c r="S36" s="39"/>
      <c r="T36" s="36">
        <f>[1]ADMON!I4</f>
        <v>98.761609907120743</v>
      </c>
      <c r="U36" s="30">
        <f>[1]ADMON!G4</f>
        <v>319</v>
      </c>
      <c r="V36" s="30">
        <f>[1]ADMON!H4</f>
        <v>323</v>
      </c>
      <c r="W36" s="27" t="s">
        <v>45</v>
      </c>
      <c r="X36" s="31"/>
      <c r="Y36" s="32"/>
      <c r="Z36" s="31"/>
    </row>
    <row r="37" spans="1:26" ht="46.5" customHeight="1" x14ac:dyDescent="0.2">
      <c r="A37" s="25" t="s">
        <v>123</v>
      </c>
      <c r="B37" s="26" t="s">
        <v>124</v>
      </c>
      <c r="C37" s="27" t="s">
        <v>125</v>
      </c>
      <c r="D37" s="25" t="s">
        <v>56</v>
      </c>
      <c r="E37" s="27" t="s">
        <v>33</v>
      </c>
      <c r="F37" s="28" t="s">
        <v>40</v>
      </c>
      <c r="G37" s="28" t="s">
        <v>40</v>
      </c>
      <c r="H37" s="28" t="s">
        <v>40</v>
      </c>
      <c r="I37" s="28" t="s">
        <v>40</v>
      </c>
      <c r="J37" s="28" t="s">
        <v>40</v>
      </c>
      <c r="K37" s="27" t="s">
        <v>34</v>
      </c>
      <c r="L37" s="27" t="s">
        <v>50</v>
      </c>
      <c r="M37" s="25" t="s">
        <v>139</v>
      </c>
      <c r="N37" s="25" t="s">
        <v>140</v>
      </c>
      <c r="O37" s="27" t="s">
        <v>50</v>
      </c>
      <c r="P37" s="25" t="s">
        <v>141</v>
      </c>
      <c r="Q37" s="27"/>
      <c r="R37" s="41">
        <v>0.75</v>
      </c>
      <c r="S37" s="39"/>
      <c r="T37" s="36">
        <f>[1]ADMON!I5</f>
        <v>100</v>
      </c>
      <c r="U37" s="30">
        <f>[1]ADMON!G5</f>
        <v>319</v>
      </c>
      <c r="V37" s="30">
        <f>[1]ADMON!H5</f>
        <v>319</v>
      </c>
      <c r="W37" s="27" t="s">
        <v>45</v>
      </c>
      <c r="X37" s="31"/>
      <c r="Y37" s="32"/>
      <c r="Z37" s="31"/>
    </row>
    <row r="38" spans="1:26" ht="46.5" customHeight="1" x14ac:dyDescent="0.2">
      <c r="A38" s="25" t="s">
        <v>123</v>
      </c>
      <c r="B38" s="26" t="s">
        <v>124</v>
      </c>
      <c r="C38" s="27" t="s">
        <v>125</v>
      </c>
      <c r="D38" s="25" t="s">
        <v>56</v>
      </c>
      <c r="E38" s="27" t="s">
        <v>33</v>
      </c>
      <c r="F38" s="28" t="s">
        <v>40</v>
      </c>
      <c r="G38" s="28" t="s">
        <v>40</v>
      </c>
      <c r="H38" s="28" t="s">
        <v>40</v>
      </c>
      <c r="I38" s="28" t="s">
        <v>40</v>
      </c>
      <c r="J38" s="28" t="s">
        <v>40</v>
      </c>
      <c r="K38" s="27" t="s">
        <v>34</v>
      </c>
      <c r="L38" s="27" t="s">
        <v>46</v>
      </c>
      <c r="M38" s="25" t="s">
        <v>142</v>
      </c>
      <c r="N38" s="25" t="s">
        <v>143</v>
      </c>
      <c r="O38" s="27" t="s">
        <v>46</v>
      </c>
      <c r="P38" s="25" t="s">
        <v>144</v>
      </c>
      <c r="Q38" s="27"/>
      <c r="R38" s="41">
        <v>0.15</v>
      </c>
      <c r="S38" s="39"/>
      <c r="T38" s="36">
        <f>[1]ADMON!I6</f>
        <v>42.688679245283019</v>
      </c>
      <c r="U38" s="30">
        <f>[1]ADMON!G6</f>
        <v>181</v>
      </c>
      <c r="V38" s="30">
        <f>[1]ADMON!H6</f>
        <v>424</v>
      </c>
      <c r="W38" s="27" t="s">
        <v>45</v>
      </c>
      <c r="X38" s="31"/>
      <c r="Y38" s="32"/>
      <c r="Z38" s="31"/>
    </row>
    <row r="39" spans="1:26" ht="46.5" customHeight="1" x14ac:dyDescent="0.2">
      <c r="A39" s="25" t="s">
        <v>123</v>
      </c>
      <c r="B39" s="26" t="s">
        <v>124</v>
      </c>
      <c r="C39" s="27" t="s">
        <v>125</v>
      </c>
      <c r="D39" s="25" t="s">
        <v>56</v>
      </c>
      <c r="E39" s="27" t="s">
        <v>33</v>
      </c>
      <c r="F39" s="28" t="s">
        <v>40</v>
      </c>
      <c r="G39" s="28" t="s">
        <v>40</v>
      </c>
      <c r="H39" s="28" t="s">
        <v>40</v>
      </c>
      <c r="I39" s="28" t="s">
        <v>40</v>
      </c>
      <c r="J39" s="28" t="s">
        <v>40</v>
      </c>
      <c r="K39" s="27" t="s">
        <v>34</v>
      </c>
      <c r="L39" s="27" t="s">
        <v>50</v>
      </c>
      <c r="M39" s="25" t="s">
        <v>145</v>
      </c>
      <c r="N39" s="25" t="s">
        <v>146</v>
      </c>
      <c r="O39" s="27" t="s">
        <v>50</v>
      </c>
      <c r="P39" s="25" t="s">
        <v>147</v>
      </c>
      <c r="Q39" s="27"/>
      <c r="R39" s="41">
        <v>0.7</v>
      </c>
      <c r="S39" s="39"/>
      <c r="T39" s="36">
        <f>[1]ADMON!I7</f>
        <v>82.258237273959764</v>
      </c>
      <c r="U39" s="28">
        <f>[1]ADMON!G7</f>
        <v>148259</v>
      </c>
      <c r="V39" s="28">
        <f>[1]ADMON!H7</f>
        <v>121955.24</v>
      </c>
      <c r="W39" s="27" t="s">
        <v>45</v>
      </c>
      <c r="X39" s="31"/>
      <c r="Y39" s="32"/>
      <c r="Z39" s="31"/>
    </row>
    <row r="40" spans="1:26" ht="46.5" customHeight="1" x14ac:dyDescent="0.2">
      <c r="A40" s="25" t="s">
        <v>123</v>
      </c>
      <c r="B40" s="26" t="s">
        <v>124</v>
      </c>
      <c r="C40" s="27" t="s">
        <v>125</v>
      </c>
      <c r="D40" s="25" t="s">
        <v>56</v>
      </c>
      <c r="E40" s="27" t="s">
        <v>33</v>
      </c>
      <c r="F40" s="28" t="s">
        <v>40</v>
      </c>
      <c r="G40" s="28" t="s">
        <v>40</v>
      </c>
      <c r="H40" s="28" t="s">
        <v>40</v>
      </c>
      <c r="I40" s="28" t="s">
        <v>40</v>
      </c>
      <c r="J40" s="28" t="s">
        <v>40</v>
      </c>
      <c r="K40" s="27" t="s">
        <v>34</v>
      </c>
      <c r="L40" s="27" t="s">
        <v>50</v>
      </c>
      <c r="M40" s="25" t="s">
        <v>148</v>
      </c>
      <c r="N40" s="25" t="s">
        <v>149</v>
      </c>
      <c r="O40" s="27" t="s">
        <v>50</v>
      </c>
      <c r="P40" s="25" t="s">
        <v>150</v>
      </c>
      <c r="Q40" s="27"/>
      <c r="R40" s="41">
        <v>0.8</v>
      </c>
      <c r="S40" s="39"/>
      <c r="T40" s="36">
        <f>[1]ADMON!I8</f>
        <v>1.7214861030729924</v>
      </c>
      <c r="U40" s="30">
        <f>[1]ADMON!G8</f>
        <v>121955.24</v>
      </c>
      <c r="V40" s="28">
        <f>[1]ADMON!H8</f>
        <v>70843</v>
      </c>
      <c r="W40" s="27" t="s">
        <v>45</v>
      </c>
      <c r="X40" s="31"/>
      <c r="Y40" s="32"/>
      <c r="Z40" s="31"/>
    </row>
    <row r="41" spans="1:26" ht="46.5" customHeight="1" x14ac:dyDescent="0.2">
      <c r="A41" s="25" t="s">
        <v>123</v>
      </c>
      <c r="B41" s="26" t="s">
        <v>124</v>
      </c>
      <c r="C41" s="27" t="s">
        <v>125</v>
      </c>
      <c r="D41" s="25" t="s">
        <v>56</v>
      </c>
      <c r="E41" s="27" t="s">
        <v>33</v>
      </c>
      <c r="F41" s="28" t="s">
        <v>40</v>
      </c>
      <c r="G41" s="28" t="s">
        <v>40</v>
      </c>
      <c r="H41" s="28" t="s">
        <v>40</v>
      </c>
      <c r="I41" s="28" t="s">
        <v>40</v>
      </c>
      <c r="J41" s="28" t="s">
        <v>40</v>
      </c>
      <c r="K41" s="27" t="s">
        <v>34</v>
      </c>
      <c r="L41" s="27" t="s">
        <v>46</v>
      </c>
      <c r="M41" s="25" t="s">
        <v>151</v>
      </c>
      <c r="N41" s="25" t="s">
        <v>152</v>
      </c>
      <c r="O41" s="27" t="s">
        <v>46</v>
      </c>
      <c r="P41" s="25" t="s">
        <v>153</v>
      </c>
      <c r="Q41" s="27"/>
      <c r="R41" s="33">
        <v>5.33</v>
      </c>
      <c r="S41" s="39"/>
      <c r="T41" s="36">
        <f>[1]ADMON!I9</f>
        <v>7.9862230944243748</v>
      </c>
      <c r="U41" s="56">
        <f>[1]ADMON!G9</f>
        <v>54077639.530000001</v>
      </c>
      <c r="V41" s="28">
        <f>[1]ADMON!H9</f>
        <v>6771366</v>
      </c>
      <c r="W41" s="27" t="s">
        <v>122</v>
      </c>
      <c r="X41" s="31"/>
      <c r="Y41" s="32"/>
      <c r="Z41" s="31"/>
    </row>
    <row r="42" spans="1:26" ht="46.5" customHeight="1" x14ac:dyDescent="0.2">
      <c r="A42" s="25" t="s">
        <v>123</v>
      </c>
      <c r="B42" s="26" t="s">
        <v>124</v>
      </c>
      <c r="C42" s="27" t="s">
        <v>125</v>
      </c>
      <c r="D42" s="25" t="s">
        <v>56</v>
      </c>
      <c r="E42" s="27" t="s">
        <v>33</v>
      </c>
      <c r="F42" s="28" t="s">
        <v>40</v>
      </c>
      <c r="G42" s="28" t="s">
        <v>40</v>
      </c>
      <c r="H42" s="28" t="s">
        <v>40</v>
      </c>
      <c r="I42" s="28" t="s">
        <v>40</v>
      </c>
      <c r="J42" s="28" t="s">
        <v>40</v>
      </c>
      <c r="K42" s="27" t="s">
        <v>34</v>
      </c>
      <c r="L42" s="27" t="s">
        <v>50</v>
      </c>
      <c r="M42" s="25" t="s">
        <v>154</v>
      </c>
      <c r="N42" s="25" t="s">
        <v>155</v>
      </c>
      <c r="O42" s="27" t="s">
        <v>50</v>
      </c>
      <c r="P42" s="25" t="s">
        <v>156</v>
      </c>
      <c r="Q42" s="27"/>
      <c r="R42" s="41">
        <v>0.85</v>
      </c>
      <c r="S42" s="39"/>
      <c r="T42" s="36">
        <f>[1]ADMON!I10</f>
        <v>21.353004629784405</v>
      </c>
      <c r="U42" s="56">
        <f>[1]ADMON!G10</f>
        <v>106511382.25</v>
      </c>
      <c r="V42" s="28">
        <f>[1]ADMON!H10</f>
        <v>498812153.58999997</v>
      </c>
      <c r="W42" s="27" t="s">
        <v>45</v>
      </c>
      <c r="X42" s="31"/>
      <c r="Y42" s="32"/>
      <c r="Z42" s="31"/>
    </row>
    <row r="43" spans="1:26" ht="46.5" customHeight="1" x14ac:dyDescent="0.2">
      <c r="A43" s="25" t="s">
        <v>123</v>
      </c>
      <c r="B43" s="26" t="s">
        <v>124</v>
      </c>
      <c r="C43" s="27" t="s">
        <v>125</v>
      </c>
      <c r="D43" s="25" t="s">
        <v>56</v>
      </c>
      <c r="E43" s="27" t="s">
        <v>33</v>
      </c>
      <c r="F43" s="28" t="s">
        <v>40</v>
      </c>
      <c r="G43" s="28" t="s">
        <v>40</v>
      </c>
      <c r="H43" s="28" t="s">
        <v>40</v>
      </c>
      <c r="I43" s="28" t="s">
        <v>40</v>
      </c>
      <c r="J43" s="28" t="s">
        <v>40</v>
      </c>
      <c r="K43" s="27" t="s">
        <v>34</v>
      </c>
      <c r="L43" s="27" t="s">
        <v>50</v>
      </c>
      <c r="M43" s="25" t="s">
        <v>157</v>
      </c>
      <c r="N43" s="25" t="s">
        <v>158</v>
      </c>
      <c r="O43" s="27" t="s">
        <v>50</v>
      </c>
      <c r="P43" s="25" t="s">
        <v>159</v>
      </c>
      <c r="Q43" s="27"/>
      <c r="R43" s="33">
        <v>100</v>
      </c>
      <c r="S43" s="39"/>
      <c r="T43" s="36">
        <f>[1]ADMON!I11</f>
        <v>16.158541547977538</v>
      </c>
      <c r="U43" s="30">
        <f>[1]ADMON!G11</f>
        <v>39708</v>
      </c>
      <c r="V43" s="30">
        <f>[1]ADMON!H11</f>
        <v>245740</v>
      </c>
      <c r="W43" s="27" t="s">
        <v>39</v>
      </c>
      <c r="X43" s="31"/>
      <c r="Y43" s="32"/>
      <c r="Z43" s="31"/>
    </row>
    <row r="44" spans="1:26" ht="46.5" customHeight="1" x14ac:dyDescent="0.2">
      <c r="A44" s="25" t="s">
        <v>123</v>
      </c>
      <c r="B44" s="26" t="s">
        <v>124</v>
      </c>
      <c r="C44" s="27" t="s">
        <v>125</v>
      </c>
      <c r="D44" s="25" t="s">
        <v>56</v>
      </c>
      <c r="E44" s="27" t="s">
        <v>33</v>
      </c>
      <c r="F44" s="28" t="s">
        <v>40</v>
      </c>
      <c r="G44" s="28" t="s">
        <v>40</v>
      </c>
      <c r="H44" s="28" t="s">
        <v>40</v>
      </c>
      <c r="I44" s="28" t="s">
        <v>40</v>
      </c>
      <c r="J44" s="28" t="s">
        <v>40</v>
      </c>
      <c r="K44" s="27" t="s">
        <v>34</v>
      </c>
      <c r="L44" s="27" t="s">
        <v>46</v>
      </c>
      <c r="M44" s="25" t="s">
        <v>160</v>
      </c>
      <c r="N44" s="25" t="s">
        <v>161</v>
      </c>
      <c r="O44" s="27" t="s">
        <v>46</v>
      </c>
      <c r="P44" s="25" t="s">
        <v>162</v>
      </c>
      <c r="Q44" s="27"/>
      <c r="R44" s="41">
        <v>0.85</v>
      </c>
      <c r="S44" s="39"/>
      <c r="T44" s="36">
        <f>[1]ADMON!I12</f>
        <v>88.996512979465322</v>
      </c>
      <c r="U44" s="30">
        <f>[1]ADMON!G12</f>
        <v>2297</v>
      </c>
      <c r="V44" s="30">
        <f>[1]ADMON!H12</f>
        <v>2581</v>
      </c>
      <c r="W44" s="27" t="s">
        <v>45</v>
      </c>
      <c r="X44" s="31"/>
      <c r="Y44" s="32"/>
      <c r="Z44" s="31"/>
    </row>
    <row r="45" spans="1:26" ht="61.5" customHeight="1" x14ac:dyDescent="0.2">
      <c r="A45" s="25" t="s">
        <v>123</v>
      </c>
      <c r="B45" s="26" t="s">
        <v>124</v>
      </c>
      <c r="C45" s="27" t="s">
        <v>125</v>
      </c>
      <c r="D45" s="25" t="s">
        <v>56</v>
      </c>
      <c r="E45" s="27" t="s">
        <v>33</v>
      </c>
      <c r="F45" s="28" t="s">
        <v>40</v>
      </c>
      <c r="G45" s="28" t="s">
        <v>40</v>
      </c>
      <c r="H45" s="28" t="s">
        <v>40</v>
      </c>
      <c r="I45" s="28" t="s">
        <v>40</v>
      </c>
      <c r="J45" s="28" t="s">
        <v>40</v>
      </c>
      <c r="K45" s="27" t="s">
        <v>34</v>
      </c>
      <c r="L45" s="27" t="s">
        <v>50</v>
      </c>
      <c r="M45" s="25" t="s">
        <v>163</v>
      </c>
      <c r="N45" s="25" t="s">
        <v>164</v>
      </c>
      <c r="O45" s="27" t="s">
        <v>50</v>
      </c>
      <c r="P45" s="25" t="s">
        <v>165</v>
      </c>
      <c r="Q45" s="27"/>
      <c r="R45" s="41">
        <v>0.85</v>
      </c>
      <c r="S45" s="39"/>
      <c r="T45" s="36">
        <f>[1]ADMON!I13</f>
        <v>100</v>
      </c>
      <c r="U45" s="30">
        <f>[1]ADMON!G13</f>
        <v>343</v>
      </c>
      <c r="V45" s="30">
        <f>[1]ADMON!H13</f>
        <v>343</v>
      </c>
      <c r="W45" s="27" t="s">
        <v>45</v>
      </c>
      <c r="X45" s="31"/>
      <c r="Y45" s="32"/>
      <c r="Z45" s="31"/>
    </row>
    <row r="46" spans="1:26" ht="46.5" customHeight="1" x14ac:dyDescent="0.2">
      <c r="A46" s="25" t="s">
        <v>123</v>
      </c>
      <c r="B46" s="26" t="s">
        <v>124</v>
      </c>
      <c r="C46" s="27" t="s">
        <v>125</v>
      </c>
      <c r="D46" s="25" t="s">
        <v>56</v>
      </c>
      <c r="E46" s="27" t="s">
        <v>33</v>
      </c>
      <c r="F46" s="28" t="s">
        <v>40</v>
      </c>
      <c r="G46" s="28" t="s">
        <v>40</v>
      </c>
      <c r="H46" s="28" t="s">
        <v>40</v>
      </c>
      <c r="I46" s="28" t="s">
        <v>40</v>
      </c>
      <c r="J46" s="28" t="s">
        <v>40</v>
      </c>
      <c r="K46" s="27" t="s">
        <v>34</v>
      </c>
      <c r="L46" s="27" t="s">
        <v>46</v>
      </c>
      <c r="M46" s="25" t="s">
        <v>166</v>
      </c>
      <c r="N46" s="25" t="s">
        <v>167</v>
      </c>
      <c r="O46" s="27" t="s">
        <v>46</v>
      </c>
      <c r="P46" s="25" t="s">
        <v>168</v>
      </c>
      <c r="Q46" s="27"/>
      <c r="R46" s="41">
        <v>0.85</v>
      </c>
      <c r="S46" s="39"/>
      <c r="T46" s="36">
        <f>'[1]COM.'!I2</f>
        <v>83.161058379514671</v>
      </c>
      <c r="U46" s="28">
        <f>'[1]COM.'!G2</f>
        <v>3112597</v>
      </c>
      <c r="V46" s="28">
        <f>'[1]COM.'!H2</f>
        <v>3742854</v>
      </c>
      <c r="W46" s="27" t="s">
        <v>45</v>
      </c>
      <c r="X46" s="31"/>
      <c r="Y46" s="32"/>
      <c r="Z46" s="31"/>
    </row>
    <row r="47" spans="1:26" ht="46.5" customHeight="1" x14ac:dyDescent="0.2">
      <c r="A47" s="25" t="s">
        <v>123</v>
      </c>
      <c r="B47" s="26" t="s">
        <v>124</v>
      </c>
      <c r="C47" s="27" t="s">
        <v>125</v>
      </c>
      <c r="D47" s="25" t="s">
        <v>56</v>
      </c>
      <c r="E47" s="27" t="s">
        <v>33</v>
      </c>
      <c r="F47" s="28" t="s">
        <v>40</v>
      </c>
      <c r="G47" s="28" t="s">
        <v>40</v>
      </c>
      <c r="H47" s="28" t="s">
        <v>40</v>
      </c>
      <c r="I47" s="28" t="s">
        <v>40</v>
      </c>
      <c r="J47" s="28" t="s">
        <v>40</v>
      </c>
      <c r="K47" s="27" t="s">
        <v>34</v>
      </c>
      <c r="L47" s="27" t="s">
        <v>50</v>
      </c>
      <c r="M47" s="25" t="s">
        <v>169</v>
      </c>
      <c r="N47" s="25" t="s">
        <v>170</v>
      </c>
      <c r="O47" s="27" t="s">
        <v>50</v>
      </c>
      <c r="P47" s="25" t="s">
        <v>171</v>
      </c>
      <c r="Q47" s="27"/>
      <c r="R47" s="41">
        <v>0.85</v>
      </c>
      <c r="S47" s="39"/>
      <c r="T47" s="36">
        <f>'[1]COM.'!I3</f>
        <v>90.427698574338095</v>
      </c>
      <c r="U47" s="28">
        <f>'[1]COM.'!G3</f>
        <v>444</v>
      </c>
      <c r="V47" s="28">
        <f>'[1]COM.'!H3</f>
        <v>491</v>
      </c>
      <c r="W47" s="27" t="s">
        <v>45</v>
      </c>
      <c r="X47" s="31"/>
      <c r="Y47" s="32"/>
      <c r="Z47" s="31"/>
    </row>
    <row r="48" spans="1:26" ht="46.5" customHeight="1" x14ac:dyDescent="0.2">
      <c r="A48" s="25" t="s">
        <v>123</v>
      </c>
      <c r="B48" s="26" t="s">
        <v>124</v>
      </c>
      <c r="C48" s="27" t="s">
        <v>125</v>
      </c>
      <c r="D48" s="25" t="s">
        <v>56</v>
      </c>
      <c r="E48" s="27" t="s">
        <v>33</v>
      </c>
      <c r="F48" s="28" t="s">
        <v>40</v>
      </c>
      <c r="G48" s="28" t="s">
        <v>40</v>
      </c>
      <c r="H48" s="28" t="s">
        <v>40</v>
      </c>
      <c r="I48" s="28" t="s">
        <v>40</v>
      </c>
      <c r="J48" s="28" t="s">
        <v>40</v>
      </c>
      <c r="K48" s="27" t="s">
        <v>34</v>
      </c>
      <c r="L48" s="27" t="s">
        <v>50</v>
      </c>
      <c r="M48" s="25" t="s">
        <v>172</v>
      </c>
      <c r="N48" s="25" t="s">
        <v>173</v>
      </c>
      <c r="O48" s="27" t="s">
        <v>50</v>
      </c>
      <c r="P48" s="25" t="s">
        <v>174</v>
      </c>
      <c r="Q48" s="27"/>
      <c r="R48" s="41">
        <v>0.85</v>
      </c>
      <c r="S48" s="39"/>
      <c r="T48" s="28">
        <f>'[1]COM.'!I4</f>
        <v>0.96523918306113399</v>
      </c>
      <c r="U48" s="28">
        <f>'[1]COM.'!G4</f>
        <v>2039</v>
      </c>
      <c r="V48" s="28">
        <f>'[1]COM.'!H4</f>
        <v>58658</v>
      </c>
      <c r="W48" s="27" t="s">
        <v>45</v>
      </c>
      <c r="X48" s="31"/>
      <c r="Y48" s="32"/>
      <c r="Z48" s="31"/>
    </row>
    <row r="49" spans="1:26" ht="46.5" customHeight="1" x14ac:dyDescent="0.2">
      <c r="A49" s="25" t="s">
        <v>123</v>
      </c>
      <c r="B49" s="26" t="s">
        <v>124</v>
      </c>
      <c r="C49" s="27" t="s">
        <v>125</v>
      </c>
      <c r="D49" s="25" t="s">
        <v>56</v>
      </c>
      <c r="E49" s="27" t="s">
        <v>33</v>
      </c>
      <c r="F49" s="28" t="s">
        <v>40</v>
      </c>
      <c r="G49" s="28" t="s">
        <v>40</v>
      </c>
      <c r="H49" s="28" t="s">
        <v>40</v>
      </c>
      <c r="I49" s="28" t="s">
        <v>40</v>
      </c>
      <c r="J49" s="28" t="s">
        <v>40</v>
      </c>
      <c r="K49" s="27" t="s">
        <v>34</v>
      </c>
      <c r="L49" s="27" t="s">
        <v>50</v>
      </c>
      <c r="M49" s="25" t="s">
        <v>175</v>
      </c>
      <c r="N49" s="25" t="s">
        <v>176</v>
      </c>
      <c r="O49" s="27" t="s">
        <v>50</v>
      </c>
      <c r="P49" s="25" t="s">
        <v>177</v>
      </c>
      <c r="Q49" s="27"/>
      <c r="R49" s="41">
        <v>0.85</v>
      </c>
      <c r="S49" s="39"/>
      <c r="T49" s="36">
        <f>'[1]COM.'!I5</f>
        <v>95.494198215093022</v>
      </c>
      <c r="U49" s="28">
        <f>'[1]COM.'!G5</f>
        <v>57032</v>
      </c>
      <c r="V49" s="28">
        <f>'[1]COM.'!H5</f>
        <v>59723</v>
      </c>
      <c r="W49" s="27" t="s">
        <v>45</v>
      </c>
      <c r="X49" s="31"/>
      <c r="Y49" s="32"/>
      <c r="Z49" s="31"/>
    </row>
    <row r="50" spans="1:26" ht="46.5" customHeight="1" x14ac:dyDescent="0.2">
      <c r="A50" s="25" t="s">
        <v>123</v>
      </c>
      <c r="B50" s="26" t="s">
        <v>124</v>
      </c>
      <c r="C50" s="27" t="s">
        <v>125</v>
      </c>
      <c r="D50" s="25" t="s">
        <v>56</v>
      </c>
      <c r="E50" s="27" t="s">
        <v>33</v>
      </c>
      <c r="F50" s="28" t="s">
        <v>40</v>
      </c>
      <c r="G50" s="28" t="s">
        <v>40</v>
      </c>
      <c r="H50" s="28" t="s">
        <v>40</v>
      </c>
      <c r="I50" s="28" t="s">
        <v>40</v>
      </c>
      <c r="J50" s="28" t="s">
        <v>40</v>
      </c>
      <c r="K50" s="27" t="s">
        <v>34</v>
      </c>
      <c r="L50" s="27" t="s">
        <v>50</v>
      </c>
      <c r="M50" s="25" t="s">
        <v>178</v>
      </c>
      <c r="N50" s="25" t="s">
        <v>179</v>
      </c>
      <c r="O50" s="27" t="s">
        <v>50</v>
      </c>
      <c r="P50" s="25" t="s">
        <v>180</v>
      </c>
      <c r="Q50" s="27"/>
      <c r="R50" s="41">
        <v>0.5</v>
      </c>
      <c r="S50" s="39"/>
      <c r="T50" s="36">
        <f>'[1]COM.'!I6</f>
        <v>59.321517201353437</v>
      </c>
      <c r="U50" s="28">
        <f>'[1]COM.'!G6</f>
        <v>7096478.5099999998</v>
      </c>
      <c r="V50" s="28">
        <f>'[1]COM.'!H6</f>
        <v>4209738.72</v>
      </c>
      <c r="W50" s="27" t="s">
        <v>45</v>
      </c>
      <c r="X50" s="31"/>
      <c r="Y50" s="32"/>
      <c r="Z50" s="31"/>
    </row>
    <row r="51" spans="1:26" ht="46.5" customHeight="1" x14ac:dyDescent="0.2">
      <c r="A51" s="25" t="s">
        <v>123</v>
      </c>
      <c r="B51" s="26" t="s">
        <v>124</v>
      </c>
      <c r="C51" s="27" t="s">
        <v>125</v>
      </c>
      <c r="D51" s="25" t="s">
        <v>56</v>
      </c>
      <c r="E51" s="27" t="s">
        <v>33</v>
      </c>
      <c r="F51" s="28" t="s">
        <v>40</v>
      </c>
      <c r="G51" s="28" t="s">
        <v>40</v>
      </c>
      <c r="H51" s="28" t="s">
        <v>40</v>
      </c>
      <c r="I51" s="28" t="s">
        <v>40</v>
      </c>
      <c r="J51" s="28" t="s">
        <v>40</v>
      </c>
      <c r="K51" s="27" t="s">
        <v>34</v>
      </c>
      <c r="L51" s="27" t="s">
        <v>46</v>
      </c>
      <c r="M51" s="25" t="s">
        <v>181</v>
      </c>
      <c r="N51" s="25" t="s">
        <v>182</v>
      </c>
      <c r="O51" s="27" t="s">
        <v>46</v>
      </c>
      <c r="P51" s="25" t="s">
        <v>183</v>
      </c>
      <c r="Q51" s="27"/>
      <c r="R51" s="41">
        <v>0.85</v>
      </c>
      <c r="S51" s="39"/>
      <c r="T51" s="28">
        <f>'[1]ING Y PRO'!I6</f>
        <v>60.103233197556008</v>
      </c>
      <c r="U51" s="28">
        <f>'[1]ING Y PRO'!G6</f>
        <v>4721.71</v>
      </c>
      <c r="V51" s="28">
        <f>'[1]ING Y PRO'!H6</f>
        <v>7856</v>
      </c>
      <c r="W51" s="27" t="s">
        <v>45</v>
      </c>
      <c r="X51" s="31"/>
      <c r="Y51" s="32"/>
      <c r="Z51" s="31"/>
    </row>
    <row r="52" spans="1:26" ht="46.5" customHeight="1" x14ac:dyDescent="0.2">
      <c r="A52" s="25" t="s">
        <v>123</v>
      </c>
      <c r="B52" s="26" t="s">
        <v>124</v>
      </c>
      <c r="C52" s="27" t="s">
        <v>125</v>
      </c>
      <c r="D52" s="25" t="s">
        <v>56</v>
      </c>
      <c r="E52" s="27" t="s">
        <v>33</v>
      </c>
      <c r="F52" s="28" t="s">
        <v>40</v>
      </c>
      <c r="G52" s="28" t="s">
        <v>40</v>
      </c>
      <c r="H52" s="28" t="s">
        <v>40</v>
      </c>
      <c r="I52" s="28" t="s">
        <v>40</v>
      </c>
      <c r="J52" s="28" t="s">
        <v>40</v>
      </c>
      <c r="K52" s="27" t="s">
        <v>34</v>
      </c>
      <c r="L52" s="27" t="s">
        <v>50</v>
      </c>
      <c r="M52" s="25" t="s">
        <v>184</v>
      </c>
      <c r="N52" s="25" t="s">
        <v>185</v>
      </c>
      <c r="O52" s="27" t="s">
        <v>50</v>
      </c>
      <c r="P52" s="25" t="s">
        <v>186</v>
      </c>
      <c r="Q52" s="27"/>
      <c r="R52" s="41">
        <v>0.85</v>
      </c>
      <c r="S52" s="39"/>
      <c r="T52" s="28">
        <f>'[1]ING Y PRO'!I7</f>
        <v>66.666666666666657</v>
      </c>
      <c r="U52" s="28">
        <f>'[1]ING Y PRO'!G7</f>
        <v>2</v>
      </c>
      <c r="V52" s="28">
        <f>'[1]ING Y PRO'!H7</f>
        <v>3</v>
      </c>
      <c r="W52" s="27" t="s">
        <v>45</v>
      </c>
      <c r="X52" s="31"/>
      <c r="Y52" s="32"/>
      <c r="Z52" s="31"/>
    </row>
    <row r="53" spans="1:26" ht="46.5" customHeight="1" x14ac:dyDescent="0.2">
      <c r="A53" s="25" t="s">
        <v>123</v>
      </c>
      <c r="B53" s="26" t="s">
        <v>124</v>
      </c>
      <c r="C53" s="27" t="s">
        <v>125</v>
      </c>
      <c r="D53" s="25" t="s">
        <v>56</v>
      </c>
      <c r="E53" s="27" t="s">
        <v>33</v>
      </c>
      <c r="F53" s="28" t="s">
        <v>40</v>
      </c>
      <c r="G53" s="28" t="s">
        <v>40</v>
      </c>
      <c r="H53" s="28" t="s">
        <v>40</v>
      </c>
      <c r="I53" s="28" t="s">
        <v>40</v>
      </c>
      <c r="J53" s="28" t="s">
        <v>40</v>
      </c>
      <c r="K53" s="27" t="s">
        <v>34</v>
      </c>
      <c r="L53" s="27" t="s">
        <v>50</v>
      </c>
      <c r="M53" s="25" t="s">
        <v>187</v>
      </c>
      <c r="N53" s="25" t="s">
        <v>188</v>
      </c>
      <c r="O53" s="27" t="s">
        <v>50</v>
      </c>
      <c r="P53" s="25" t="s">
        <v>189</v>
      </c>
      <c r="Q53" s="27"/>
      <c r="R53" s="41">
        <v>0.85</v>
      </c>
      <c r="S53" s="39"/>
      <c r="T53" s="28">
        <f>'[1]ING Y PRO'!I8</f>
        <v>100</v>
      </c>
      <c r="U53" s="28">
        <f>'[1]ING Y PRO'!G8</f>
        <v>25</v>
      </c>
      <c r="V53" s="28">
        <f>'[1]ING Y PRO'!H8</f>
        <v>25</v>
      </c>
      <c r="W53" s="27" t="s">
        <v>45</v>
      </c>
      <c r="X53" s="31"/>
      <c r="Y53" s="32"/>
      <c r="Z53" s="31"/>
    </row>
    <row r="54" spans="1:26" ht="46.5" customHeight="1" x14ac:dyDescent="0.2">
      <c r="A54" s="25" t="s">
        <v>123</v>
      </c>
      <c r="B54" s="26" t="s">
        <v>124</v>
      </c>
      <c r="C54" s="27" t="s">
        <v>125</v>
      </c>
      <c r="D54" s="25" t="s">
        <v>56</v>
      </c>
      <c r="E54" s="27" t="s">
        <v>33</v>
      </c>
      <c r="F54" s="28" t="s">
        <v>40</v>
      </c>
      <c r="G54" s="28" t="s">
        <v>40</v>
      </c>
      <c r="H54" s="28" t="s">
        <v>40</v>
      </c>
      <c r="I54" s="28" t="s">
        <v>40</v>
      </c>
      <c r="J54" s="28" t="s">
        <v>40</v>
      </c>
      <c r="K54" s="27" t="s">
        <v>34</v>
      </c>
      <c r="L54" s="27" t="s">
        <v>50</v>
      </c>
      <c r="M54" s="25" t="s">
        <v>190</v>
      </c>
      <c r="N54" s="25" t="s">
        <v>191</v>
      </c>
      <c r="O54" s="27" t="s">
        <v>50</v>
      </c>
      <c r="P54" s="25" t="s">
        <v>192</v>
      </c>
      <c r="Q54" s="27"/>
      <c r="R54" s="41">
        <v>0.85</v>
      </c>
      <c r="S54" s="39"/>
      <c r="T54" s="36">
        <f>'[1]COM.'!I7</f>
        <v>100</v>
      </c>
      <c r="U54" s="30">
        <f>'[1]COM.'!G7</f>
        <v>2</v>
      </c>
      <c r="V54" s="30">
        <f>'[1]COM.'!H7</f>
        <v>2</v>
      </c>
      <c r="W54" s="27" t="s">
        <v>45</v>
      </c>
      <c r="X54" s="31"/>
      <c r="Y54" s="32"/>
      <c r="Z54" s="31"/>
    </row>
    <row r="55" spans="1:26" ht="46.5" customHeight="1" x14ac:dyDescent="0.2">
      <c r="A55" s="25" t="s">
        <v>123</v>
      </c>
      <c r="B55" s="26" t="s">
        <v>124</v>
      </c>
      <c r="C55" s="27" t="s">
        <v>125</v>
      </c>
      <c r="D55" s="25" t="s">
        <v>56</v>
      </c>
      <c r="E55" s="27" t="s">
        <v>33</v>
      </c>
      <c r="F55" s="28" t="s">
        <v>40</v>
      </c>
      <c r="G55" s="28" t="s">
        <v>40</v>
      </c>
      <c r="H55" s="28" t="s">
        <v>40</v>
      </c>
      <c r="I55" s="28" t="s">
        <v>40</v>
      </c>
      <c r="J55" s="28" t="s">
        <v>40</v>
      </c>
      <c r="K55" s="27" t="s">
        <v>34</v>
      </c>
      <c r="L55" s="27" t="s">
        <v>50</v>
      </c>
      <c r="M55" s="25" t="s">
        <v>193</v>
      </c>
      <c r="N55" s="25" t="s">
        <v>194</v>
      </c>
      <c r="O55" s="27" t="s">
        <v>50</v>
      </c>
      <c r="P55" s="25" t="s">
        <v>195</v>
      </c>
      <c r="Q55" s="27"/>
      <c r="R55" s="41">
        <v>0.85</v>
      </c>
      <c r="S55" s="39"/>
      <c r="T55" s="28">
        <f>'[1]ING Y PRO'!I9</f>
        <v>0</v>
      </c>
      <c r="U55" s="28">
        <f>'[1]ING Y PRO'!G9</f>
        <v>0</v>
      </c>
      <c r="V55" s="28">
        <f>'[1]ING Y PRO'!H9</f>
        <v>2</v>
      </c>
      <c r="W55" s="27" t="s">
        <v>45</v>
      </c>
      <c r="X55" s="31"/>
      <c r="Y55" s="32"/>
      <c r="Z55" s="31"/>
    </row>
    <row r="56" spans="1:26" ht="46.5" customHeight="1" x14ac:dyDescent="0.2">
      <c r="A56" s="25" t="s">
        <v>123</v>
      </c>
      <c r="B56" s="26" t="s">
        <v>124</v>
      </c>
      <c r="C56" s="27" t="s">
        <v>125</v>
      </c>
      <c r="D56" s="25" t="s">
        <v>56</v>
      </c>
      <c r="E56" s="27" t="s">
        <v>33</v>
      </c>
      <c r="F56" s="28" t="s">
        <v>40</v>
      </c>
      <c r="G56" s="28" t="s">
        <v>40</v>
      </c>
      <c r="H56" s="28" t="s">
        <v>40</v>
      </c>
      <c r="I56" s="28" t="s">
        <v>40</v>
      </c>
      <c r="J56" s="28" t="s">
        <v>40</v>
      </c>
      <c r="K56" s="27" t="s">
        <v>34</v>
      </c>
      <c r="L56" s="27" t="s">
        <v>50</v>
      </c>
      <c r="M56" s="25" t="s">
        <v>196</v>
      </c>
      <c r="N56" s="25" t="s">
        <v>197</v>
      </c>
      <c r="O56" s="27" t="s">
        <v>50</v>
      </c>
      <c r="P56" s="25" t="s">
        <v>198</v>
      </c>
      <c r="Q56" s="27"/>
      <c r="R56" s="41">
        <v>0.85</v>
      </c>
      <c r="S56" s="39"/>
      <c r="T56" s="28">
        <f>'[1]ING Y PRO'!I10</f>
        <v>33.333333333333329</v>
      </c>
      <c r="U56" s="28">
        <f>'[1]ING Y PRO'!G10</f>
        <v>1</v>
      </c>
      <c r="V56" s="28">
        <f>'[1]ING Y PRO'!H10</f>
        <v>3</v>
      </c>
      <c r="W56" s="27" t="s">
        <v>45</v>
      </c>
      <c r="X56" s="31"/>
      <c r="Y56" s="32"/>
      <c r="Z56" s="31"/>
    </row>
    <row r="57" spans="1:26" ht="108" customHeight="1" x14ac:dyDescent="0.2">
      <c r="A57" s="42"/>
      <c r="B57" s="42"/>
      <c r="C57" s="43"/>
      <c r="D57" s="43"/>
      <c r="E57" s="43"/>
      <c r="F57" s="44"/>
      <c r="G57" s="44"/>
      <c r="H57" s="44"/>
      <c r="I57" s="44"/>
      <c r="J57" s="44"/>
      <c r="K57" s="43"/>
      <c r="L57" s="43"/>
      <c r="M57" s="45"/>
      <c r="N57" s="45"/>
      <c r="O57" s="43"/>
      <c r="P57" s="45"/>
      <c r="Q57" s="43"/>
      <c r="R57" s="46"/>
      <c r="S57" s="47"/>
      <c r="T57" s="43"/>
      <c r="U57" s="43"/>
      <c r="V57" s="43"/>
      <c r="W57" s="48"/>
      <c r="X57" s="43"/>
      <c r="Y57" s="49"/>
      <c r="Z57" s="43"/>
    </row>
    <row r="58" spans="1:26" ht="12" x14ac:dyDescent="0.2">
      <c r="A58" s="42"/>
      <c r="B58" s="42"/>
      <c r="C58" s="43"/>
      <c r="D58" s="43"/>
      <c r="E58" s="43"/>
      <c r="F58" s="44"/>
      <c r="G58" s="44"/>
      <c r="H58" s="44"/>
      <c r="I58" s="44"/>
      <c r="J58" s="44"/>
      <c r="K58" s="43"/>
      <c r="L58" s="43"/>
      <c r="M58" s="45"/>
      <c r="N58" s="45"/>
      <c r="O58" s="43"/>
      <c r="P58" s="45"/>
      <c r="Q58" s="43"/>
      <c r="R58" s="50"/>
      <c r="S58" s="47"/>
      <c r="T58" s="51"/>
      <c r="U58" s="43"/>
      <c r="V58" s="43"/>
      <c r="W58" s="48"/>
      <c r="X58" s="43"/>
      <c r="Y58" s="49"/>
      <c r="Z58" s="43"/>
    </row>
    <row r="59" spans="1:26" ht="12" x14ac:dyDescent="0.2">
      <c r="A59" s="42"/>
      <c r="B59" s="42"/>
      <c r="C59" s="43"/>
      <c r="D59" s="43"/>
      <c r="E59" s="43"/>
      <c r="F59" s="44"/>
      <c r="G59" s="44"/>
      <c r="H59" s="44"/>
      <c r="I59" s="44"/>
      <c r="J59" s="44"/>
      <c r="K59" s="43"/>
      <c r="L59" s="43"/>
      <c r="M59" s="45"/>
      <c r="N59" s="45"/>
      <c r="O59" s="43"/>
      <c r="P59" s="45"/>
      <c r="Q59" s="43"/>
      <c r="R59" s="50"/>
      <c r="S59" s="47"/>
      <c r="T59" s="51"/>
      <c r="U59" s="43"/>
      <c r="V59" s="43"/>
      <c r="W59" s="48"/>
      <c r="X59" s="43"/>
      <c r="Y59" s="49"/>
      <c r="Z59" s="43"/>
    </row>
    <row r="60" spans="1:26" ht="11.25" customHeight="1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3"/>
      <c r="Z60" s="52"/>
    </row>
    <row r="61" spans="1:26" ht="11.25" customHeight="1" x14ac:dyDescent="0.2">
      <c r="A61" s="54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1"/>
      <c r="Z61" s="54"/>
    </row>
    <row r="62" spans="1:26" ht="11.25" customHeight="1" x14ac:dyDescent="0.2">
      <c r="A62" s="54"/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1"/>
      <c r="Z62" s="54"/>
    </row>
    <row r="63" spans="1:26" ht="11.25" customHeight="1" x14ac:dyDescent="0.2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1"/>
      <c r="Z63" s="54"/>
    </row>
    <row r="64" spans="1:26" ht="11.25" customHeight="1" x14ac:dyDescent="0.2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1"/>
      <c r="Z64" s="54"/>
    </row>
    <row r="65" spans="1:26" ht="11.25" customHeight="1" x14ac:dyDescent="0.2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1"/>
      <c r="Z65" s="54"/>
    </row>
    <row r="66" spans="1:26" ht="11.25" customHeight="1" x14ac:dyDescent="0.2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1"/>
      <c r="Z66" s="54"/>
    </row>
    <row r="67" spans="1:26" ht="11.25" customHeight="1" x14ac:dyDescent="0.2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Y67" s="1"/>
    </row>
    <row r="68" spans="1:26" ht="11.25" customHeight="1" x14ac:dyDescent="0.2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Y68" s="1"/>
    </row>
    <row r="69" spans="1:26" ht="11.25" customHeight="1" x14ac:dyDescent="0.2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Y69" s="1"/>
    </row>
    <row r="70" spans="1:26" ht="11.25" customHeight="1" x14ac:dyDescent="0.2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Y70" s="1"/>
    </row>
    <row r="71" spans="1:26" ht="11.25" customHeight="1" x14ac:dyDescent="0.2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Y71" s="1"/>
    </row>
    <row r="72" spans="1:26" ht="11.25" customHeight="1" x14ac:dyDescent="0.2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Y72" s="1"/>
    </row>
    <row r="73" spans="1:26" ht="11.25" customHeight="1" x14ac:dyDescent="0.2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Y73" s="1"/>
    </row>
    <row r="74" spans="1:26" ht="11.25" customHeight="1" x14ac:dyDescent="0.2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Y74" s="1"/>
    </row>
    <row r="75" spans="1:26" ht="11.25" customHeight="1" x14ac:dyDescent="0.2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Y75" s="1"/>
    </row>
    <row r="76" spans="1:26" ht="11.25" customHeight="1" x14ac:dyDescent="0.2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Y76" s="1"/>
    </row>
    <row r="77" spans="1:26" ht="11.25" customHeight="1" x14ac:dyDescent="0.2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Y77" s="1"/>
    </row>
    <row r="78" spans="1:26" ht="11.25" customHeight="1" x14ac:dyDescent="0.2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Y78" s="1"/>
    </row>
    <row r="79" spans="1:26" ht="11.25" customHeight="1" x14ac:dyDescent="0.2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Y79" s="1"/>
    </row>
    <row r="80" spans="1:26" ht="11.25" customHeight="1" x14ac:dyDescent="0.2"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Y80" s="1"/>
    </row>
    <row r="81" spans="2:25" ht="11.25" customHeight="1" x14ac:dyDescent="0.2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Y81" s="1"/>
    </row>
    <row r="82" spans="2:25" ht="11.25" customHeight="1" x14ac:dyDescent="0.2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Y82" s="1"/>
    </row>
    <row r="83" spans="2:25" ht="11.25" customHeight="1" x14ac:dyDescent="0.2"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Y83" s="1"/>
    </row>
    <row r="84" spans="2:25" ht="11.25" customHeight="1" x14ac:dyDescent="0.2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Y84" s="1"/>
    </row>
    <row r="85" spans="2:25" ht="11.25" customHeight="1" x14ac:dyDescent="0.2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Y85" s="1"/>
    </row>
    <row r="86" spans="2:25" ht="11.25" customHeight="1" x14ac:dyDescent="0.2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Y86" s="1"/>
    </row>
    <row r="87" spans="2:25" ht="11.25" customHeight="1" x14ac:dyDescent="0.2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Y87" s="1"/>
    </row>
    <row r="88" spans="2:25" ht="11.25" customHeight="1" x14ac:dyDescent="0.2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Y88" s="1"/>
    </row>
    <row r="89" spans="2:25" ht="11.25" customHeight="1" x14ac:dyDescent="0.2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Y89" s="1"/>
    </row>
    <row r="90" spans="2:25" ht="11.25" customHeight="1" x14ac:dyDescent="0.2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Y90" s="1"/>
    </row>
    <row r="91" spans="2:25" ht="11.25" customHeight="1" x14ac:dyDescent="0.2"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Y91" s="1"/>
    </row>
    <row r="92" spans="2:25" ht="11.25" customHeight="1" x14ac:dyDescent="0.2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Y92" s="1"/>
    </row>
    <row r="93" spans="2:25" ht="11.25" customHeight="1" x14ac:dyDescent="0.2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Y93" s="1"/>
    </row>
    <row r="94" spans="2:25" ht="11.25" customHeight="1" x14ac:dyDescent="0.2"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Y94" s="1"/>
    </row>
    <row r="95" spans="2:25" ht="11.25" customHeight="1" x14ac:dyDescent="0.2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Y95" s="1"/>
    </row>
    <row r="96" spans="2:25" ht="11.25" customHeight="1" x14ac:dyDescent="0.2"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Y96" s="1"/>
    </row>
    <row r="97" spans="2:25" ht="11.25" customHeight="1" x14ac:dyDescent="0.2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Y97" s="1"/>
    </row>
    <row r="98" spans="2:25" ht="11.25" customHeight="1" x14ac:dyDescent="0.2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Y98" s="1"/>
    </row>
    <row r="99" spans="2:25" ht="11.25" customHeight="1" x14ac:dyDescent="0.2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Y99" s="1"/>
    </row>
    <row r="100" spans="2:25" ht="11.25" customHeight="1" x14ac:dyDescent="0.2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Y100" s="1"/>
    </row>
    <row r="101" spans="2:25" ht="11.25" customHeight="1" x14ac:dyDescent="0.2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Y101" s="1"/>
    </row>
    <row r="102" spans="2:25" ht="11.25" customHeight="1" x14ac:dyDescent="0.2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Y102" s="1"/>
    </row>
    <row r="103" spans="2:25" ht="11.25" customHeight="1" x14ac:dyDescent="0.2"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Y103" s="1"/>
    </row>
    <row r="104" spans="2:25" ht="11.25" customHeight="1" x14ac:dyDescent="0.2"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Y104" s="1"/>
    </row>
    <row r="105" spans="2:25" ht="11.25" customHeight="1" x14ac:dyDescent="0.2"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Y105" s="1"/>
    </row>
    <row r="106" spans="2:25" ht="11.25" customHeight="1" x14ac:dyDescent="0.2"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Y106" s="1"/>
    </row>
    <row r="107" spans="2:25" ht="11.25" customHeight="1" x14ac:dyDescent="0.2"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Y107" s="1"/>
    </row>
    <row r="108" spans="2:25" ht="11.25" customHeight="1" x14ac:dyDescent="0.2"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Y108" s="1"/>
    </row>
    <row r="109" spans="2:25" ht="11.25" customHeight="1" x14ac:dyDescent="0.2"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Y109" s="1"/>
    </row>
    <row r="110" spans="2:25" ht="11.25" customHeight="1" x14ac:dyDescent="0.2"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Y110" s="1"/>
    </row>
    <row r="111" spans="2:25" ht="11.25" customHeight="1" x14ac:dyDescent="0.2"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Y111" s="1"/>
    </row>
    <row r="112" spans="2:25" ht="11.25" customHeight="1" x14ac:dyDescent="0.2"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Y112" s="1"/>
    </row>
    <row r="113" spans="2:25" ht="11.25" customHeight="1" x14ac:dyDescent="0.2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Y113" s="1"/>
    </row>
    <row r="114" spans="2:25" ht="11.25" customHeight="1" x14ac:dyDescent="0.2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Y114" s="1"/>
    </row>
    <row r="115" spans="2:25" ht="11.25" customHeight="1" x14ac:dyDescent="0.2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Y115" s="1"/>
    </row>
    <row r="116" spans="2:25" ht="11.25" customHeight="1" x14ac:dyDescent="0.2"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Y116" s="1"/>
    </row>
    <row r="117" spans="2:25" ht="11.25" customHeight="1" x14ac:dyDescent="0.2"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Y117" s="1"/>
    </row>
    <row r="118" spans="2:25" ht="11.25" customHeight="1" x14ac:dyDescent="0.2"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Y118" s="1"/>
    </row>
    <row r="119" spans="2:25" ht="11.25" customHeight="1" x14ac:dyDescent="0.2"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Y119" s="1"/>
    </row>
    <row r="120" spans="2:25" ht="11.25" customHeight="1" x14ac:dyDescent="0.2"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Y120" s="1"/>
    </row>
    <row r="121" spans="2:25" ht="11.25" customHeight="1" x14ac:dyDescent="0.2"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Y121" s="1"/>
    </row>
    <row r="122" spans="2:25" ht="11.25" customHeight="1" x14ac:dyDescent="0.2"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Y122" s="1"/>
    </row>
    <row r="123" spans="2:25" ht="11.25" customHeight="1" x14ac:dyDescent="0.2"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Y123" s="1"/>
    </row>
    <row r="124" spans="2:25" ht="11.25" customHeight="1" x14ac:dyDescent="0.2"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Y124" s="1"/>
    </row>
    <row r="125" spans="2:25" ht="11.25" customHeight="1" x14ac:dyDescent="0.2"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Y125" s="1"/>
    </row>
    <row r="126" spans="2:25" ht="11.25" customHeight="1" x14ac:dyDescent="0.2"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Y126" s="1"/>
    </row>
    <row r="127" spans="2:25" ht="11.25" customHeight="1" x14ac:dyDescent="0.2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Y127" s="1"/>
    </row>
    <row r="128" spans="2:25" ht="11.25" customHeight="1" x14ac:dyDescent="0.2"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Y128" s="1"/>
    </row>
    <row r="129" spans="2:25" ht="11.25" customHeight="1" x14ac:dyDescent="0.2"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Y129" s="1"/>
    </row>
    <row r="130" spans="2:25" ht="11.25" customHeight="1" x14ac:dyDescent="0.2"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Y130" s="1"/>
    </row>
    <row r="131" spans="2:25" ht="11.25" customHeight="1" x14ac:dyDescent="0.2"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Y131" s="1"/>
    </row>
    <row r="132" spans="2:25" ht="11.25" customHeight="1" x14ac:dyDescent="0.2"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Y132" s="1"/>
    </row>
    <row r="133" spans="2:25" ht="11.25" customHeight="1" x14ac:dyDescent="0.2"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Y133" s="1"/>
    </row>
    <row r="134" spans="2:25" ht="11.25" customHeight="1" x14ac:dyDescent="0.2"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Y134" s="1"/>
    </row>
    <row r="135" spans="2:25" ht="11.25" customHeight="1" x14ac:dyDescent="0.2"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Y135" s="1"/>
    </row>
    <row r="136" spans="2:25" ht="11.25" customHeight="1" x14ac:dyDescent="0.2"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Y136" s="1"/>
    </row>
    <row r="137" spans="2:25" ht="11.25" customHeight="1" x14ac:dyDescent="0.2"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Y137" s="1"/>
    </row>
    <row r="138" spans="2:25" ht="11.25" customHeight="1" x14ac:dyDescent="0.2"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Y138" s="1"/>
    </row>
    <row r="139" spans="2:25" ht="11.25" customHeight="1" x14ac:dyDescent="0.2"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Y139" s="1"/>
    </row>
    <row r="140" spans="2:25" ht="11.25" customHeight="1" x14ac:dyDescent="0.2"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Y140" s="1"/>
    </row>
    <row r="141" spans="2:25" ht="11.25" customHeight="1" x14ac:dyDescent="0.2"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Y141" s="1"/>
    </row>
    <row r="142" spans="2:25" ht="11.25" customHeight="1" x14ac:dyDescent="0.2"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Y142" s="1"/>
    </row>
    <row r="143" spans="2:25" ht="11.25" customHeight="1" x14ac:dyDescent="0.2"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Y143" s="1"/>
    </row>
    <row r="144" spans="2:25" ht="11.25" customHeight="1" x14ac:dyDescent="0.2"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Y144" s="1"/>
    </row>
    <row r="145" spans="2:25" ht="11.25" customHeight="1" x14ac:dyDescent="0.2"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Y145" s="1"/>
    </row>
    <row r="146" spans="2:25" ht="11.25" customHeight="1" x14ac:dyDescent="0.2"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Y146" s="1"/>
    </row>
    <row r="147" spans="2:25" ht="11.25" customHeight="1" x14ac:dyDescent="0.2"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Y147" s="1"/>
    </row>
    <row r="148" spans="2:25" ht="11.25" customHeight="1" x14ac:dyDescent="0.2"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Y148" s="1"/>
    </row>
    <row r="149" spans="2:25" ht="11.25" customHeight="1" x14ac:dyDescent="0.2"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Y149" s="1"/>
    </row>
    <row r="150" spans="2:25" ht="11.25" customHeight="1" x14ac:dyDescent="0.2"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Y150" s="1"/>
    </row>
    <row r="151" spans="2:25" ht="11.25" customHeight="1" x14ac:dyDescent="0.2"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Y151" s="1"/>
    </row>
    <row r="152" spans="2:25" ht="11.25" customHeight="1" x14ac:dyDescent="0.2"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Y152" s="1"/>
    </row>
    <row r="153" spans="2:25" ht="11.25" customHeight="1" x14ac:dyDescent="0.2"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Y153" s="1"/>
    </row>
    <row r="154" spans="2:25" ht="11.25" customHeight="1" x14ac:dyDescent="0.2"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Y154" s="1"/>
    </row>
    <row r="155" spans="2:25" ht="11.25" customHeight="1" x14ac:dyDescent="0.2"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Y155" s="1"/>
    </row>
    <row r="156" spans="2:25" ht="11.25" customHeight="1" x14ac:dyDescent="0.2"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Y156" s="1"/>
    </row>
    <row r="157" spans="2:25" ht="11.25" customHeight="1" x14ac:dyDescent="0.2"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Y157" s="1"/>
    </row>
    <row r="158" spans="2:25" ht="11.25" customHeight="1" x14ac:dyDescent="0.2"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Y158" s="1"/>
    </row>
    <row r="159" spans="2:25" ht="11.25" customHeight="1" x14ac:dyDescent="0.2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Y159" s="1"/>
    </row>
    <row r="160" spans="2:25" ht="11.25" customHeight="1" x14ac:dyDescent="0.2"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Y160" s="1"/>
    </row>
    <row r="161" spans="2:25" ht="11.25" customHeight="1" x14ac:dyDescent="0.2"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Y161" s="1"/>
    </row>
    <row r="162" spans="2:25" ht="11.25" customHeight="1" x14ac:dyDescent="0.2"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Y162" s="1"/>
    </row>
    <row r="163" spans="2:25" ht="11.25" customHeight="1" x14ac:dyDescent="0.2"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Y163" s="1"/>
    </row>
    <row r="164" spans="2:25" ht="11.25" customHeight="1" x14ac:dyDescent="0.2"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Y164" s="1"/>
    </row>
    <row r="165" spans="2:25" ht="11.25" customHeight="1" x14ac:dyDescent="0.2"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Y165" s="1"/>
    </row>
    <row r="166" spans="2:25" ht="11.25" customHeight="1" x14ac:dyDescent="0.2"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Y166" s="1"/>
    </row>
    <row r="167" spans="2:25" ht="11.25" customHeight="1" x14ac:dyDescent="0.2"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Y167" s="1"/>
    </row>
    <row r="168" spans="2:25" ht="11.25" customHeight="1" x14ac:dyDescent="0.2"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Y168" s="1"/>
    </row>
    <row r="169" spans="2:25" ht="11.25" customHeight="1" x14ac:dyDescent="0.2"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Y169" s="1"/>
    </row>
    <row r="170" spans="2:25" ht="11.25" customHeight="1" x14ac:dyDescent="0.2"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Y170" s="1"/>
    </row>
    <row r="171" spans="2:25" ht="11.25" customHeight="1" x14ac:dyDescent="0.2"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Y171" s="1"/>
    </row>
    <row r="172" spans="2:25" ht="11.25" customHeight="1" x14ac:dyDescent="0.2"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Y172" s="1"/>
    </row>
    <row r="173" spans="2:25" ht="11.25" customHeight="1" x14ac:dyDescent="0.2"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Y173" s="1"/>
    </row>
    <row r="174" spans="2:25" ht="11.25" customHeight="1" x14ac:dyDescent="0.2"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Y174" s="1"/>
    </row>
    <row r="175" spans="2:25" ht="11.25" customHeight="1" x14ac:dyDescent="0.2"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Y175" s="1"/>
    </row>
    <row r="176" spans="2:25" ht="11.25" customHeight="1" x14ac:dyDescent="0.2"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Y176" s="1"/>
    </row>
    <row r="177" spans="2:25" ht="11.25" customHeight="1" x14ac:dyDescent="0.2"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Y177" s="1"/>
    </row>
    <row r="178" spans="2:25" ht="11.25" customHeight="1" x14ac:dyDescent="0.2"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Y178" s="1"/>
    </row>
    <row r="179" spans="2:25" ht="11.25" customHeight="1" x14ac:dyDescent="0.2"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Y179" s="1"/>
    </row>
    <row r="180" spans="2:25" ht="11.25" customHeight="1" x14ac:dyDescent="0.2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Y180" s="1"/>
    </row>
    <row r="181" spans="2:25" ht="11.25" customHeight="1" x14ac:dyDescent="0.2"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Y181" s="1"/>
    </row>
    <row r="182" spans="2:25" ht="11.25" customHeight="1" x14ac:dyDescent="0.2"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Y182" s="1"/>
    </row>
    <row r="183" spans="2:25" ht="11.25" customHeight="1" x14ac:dyDescent="0.2"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Y183" s="1"/>
    </row>
    <row r="184" spans="2:25" ht="11.25" customHeight="1" x14ac:dyDescent="0.2"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Y184" s="1"/>
    </row>
    <row r="185" spans="2:25" ht="11.25" customHeight="1" x14ac:dyDescent="0.2"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Y185" s="1"/>
    </row>
    <row r="186" spans="2:25" ht="11.25" customHeight="1" x14ac:dyDescent="0.2"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Y186" s="1"/>
    </row>
    <row r="187" spans="2:25" ht="11.25" customHeight="1" x14ac:dyDescent="0.2"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Y187" s="1"/>
    </row>
    <row r="188" spans="2:25" ht="11.25" customHeight="1" x14ac:dyDescent="0.2"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Y188" s="1"/>
    </row>
    <row r="189" spans="2:25" ht="11.25" customHeight="1" x14ac:dyDescent="0.2"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Y189" s="1"/>
    </row>
    <row r="190" spans="2:25" ht="11.25" customHeight="1" x14ac:dyDescent="0.2"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Y190" s="1"/>
    </row>
    <row r="191" spans="2:25" ht="11.25" customHeight="1" x14ac:dyDescent="0.2"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Y191" s="1"/>
    </row>
    <row r="192" spans="2:25" ht="11.25" customHeight="1" x14ac:dyDescent="0.2"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Y192" s="1"/>
    </row>
    <row r="193" spans="2:25" ht="11.25" customHeight="1" x14ac:dyDescent="0.2"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Y193" s="1"/>
    </row>
    <row r="194" spans="2:25" ht="11.25" customHeight="1" x14ac:dyDescent="0.2"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Y194" s="1"/>
    </row>
    <row r="195" spans="2:25" ht="11.25" customHeight="1" x14ac:dyDescent="0.2"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Y195" s="1"/>
    </row>
    <row r="196" spans="2:25" ht="11.25" customHeight="1" x14ac:dyDescent="0.2"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Y196" s="1"/>
    </row>
    <row r="197" spans="2:25" ht="11.25" customHeight="1" x14ac:dyDescent="0.2"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Y197" s="1"/>
    </row>
    <row r="198" spans="2:25" ht="11.25" customHeight="1" x14ac:dyDescent="0.2"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Y198" s="1"/>
    </row>
    <row r="199" spans="2:25" ht="11.25" customHeight="1" x14ac:dyDescent="0.2"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Y199" s="1"/>
    </row>
    <row r="200" spans="2:25" ht="11.25" customHeight="1" x14ac:dyDescent="0.2"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Y200" s="1"/>
    </row>
    <row r="201" spans="2:25" ht="11.25" customHeight="1" x14ac:dyDescent="0.2"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Y201" s="1"/>
    </row>
    <row r="202" spans="2:25" ht="11.25" customHeight="1" x14ac:dyDescent="0.2"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Y202" s="1"/>
    </row>
    <row r="203" spans="2:25" ht="11.25" customHeight="1" x14ac:dyDescent="0.2"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Y203" s="1"/>
    </row>
    <row r="204" spans="2:25" ht="11.25" customHeight="1" x14ac:dyDescent="0.2"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Y204" s="1"/>
    </row>
    <row r="205" spans="2:25" ht="11.25" customHeight="1" x14ac:dyDescent="0.2"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Y205" s="1"/>
    </row>
    <row r="206" spans="2:25" ht="11.25" customHeight="1" x14ac:dyDescent="0.2"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Y206" s="1"/>
    </row>
    <row r="207" spans="2:25" ht="11.25" customHeight="1" x14ac:dyDescent="0.2"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Y207" s="1"/>
    </row>
    <row r="208" spans="2:25" ht="11.25" customHeight="1" x14ac:dyDescent="0.2"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Y208" s="1"/>
    </row>
    <row r="209" spans="2:25" ht="11.25" customHeight="1" x14ac:dyDescent="0.2"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Y209" s="1"/>
    </row>
    <row r="210" spans="2:25" ht="11.25" customHeight="1" x14ac:dyDescent="0.2"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Y210" s="1"/>
    </row>
    <row r="211" spans="2:25" ht="11.25" customHeight="1" x14ac:dyDescent="0.2"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Y211" s="1"/>
    </row>
    <row r="212" spans="2:25" ht="11.25" customHeight="1" x14ac:dyDescent="0.2"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Y212" s="1"/>
    </row>
    <row r="213" spans="2:25" ht="11.25" customHeight="1" x14ac:dyDescent="0.2"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Y213" s="1"/>
    </row>
    <row r="214" spans="2:25" ht="11.25" customHeight="1" x14ac:dyDescent="0.2"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Y214" s="1"/>
    </row>
    <row r="215" spans="2:25" ht="11.25" customHeight="1" x14ac:dyDescent="0.2"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Y215" s="1"/>
    </row>
    <row r="216" spans="2:25" ht="11.25" customHeight="1" x14ac:dyDescent="0.2"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Y216" s="1"/>
    </row>
    <row r="217" spans="2:25" ht="11.25" customHeight="1" x14ac:dyDescent="0.2"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Y217" s="1"/>
    </row>
    <row r="218" spans="2:25" ht="11.25" customHeight="1" x14ac:dyDescent="0.2"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Y218" s="1"/>
    </row>
    <row r="219" spans="2:25" ht="11.25" customHeight="1" x14ac:dyDescent="0.2"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Y219" s="1"/>
    </row>
    <row r="220" spans="2:25" ht="11.25" customHeight="1" x14ac:dyDescent="0.2"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Y220" s="1"/>
    </row>
    <row r="221" spans="2:25" ht="11.25" customHeight="1" x14ac:dyDescent="0.2"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Y221" s="1"/>
    </row>
    <row r="222" spans="2:25" ht="11.25" customHeight="1" x14ac:dyDescent="0.2"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Y222" s="1"/>
    </row>
    <row r="223" spans="2:25" ht="11.25" customHeight="1" x14ac:dyDescent="0.2"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Y223" s="1"/>
    </row>
    <row r="224" spans="2:25" ht="11.25" customHeight="1" x14ac:dyDescent="0.2"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Y224" s="1"/>
    </row>
    <row r="225" spans="2:25" ht="11.25" customHeight="1" x14ac:dyDescent="0.2"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Y225" s="1"/>
    </row>
    <row r="226" spans="2:25" ht="11.25" customHeight="1" x14ac:dyDescent="0.2"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Y226" s="1"/>
    </row>
    <row r="227" spans="2:25" ht="11.25" customHeight="1" x14ac:dyDescent="0.2"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Y227" s="1"/>
    </row>
    <row r="228" spans="2:25" ht="11.25" customHeight="1" x14ac:dyDescent="0.2"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Y228" s="1"/>
    </row>
    <row r="229" spans="2:25" ht="11.25" customHeight="1" x14ac:dyDescent="0.2"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Y229" s="1"/>
    </row>
    <row r="230" spans="2:25" ht="11.25" customHeight="1" x14ac:dyDescent="0.2"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Y230" s="1"/>
    </row>
    <row r="231" spans="2:25" ht="11.25" customHeight="1" x14ac:dyDescent="0.2"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Y231" s="1"/>
    </row>
    <row r="232" spans="2:25" ht="11.25" customHeight="1" x14ac:dyDescent="0.2"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Y232" s="1"/>
    </row>
    <row r="233" spans="2:25" ht="11.25" customHeight="1" x14ac:dyDescent="0.2"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Y233" s="1"/>
    </row>
    <row r="234" spans="2:25" ht="11.25" customHeight="1" x14ac:dyDescent="0.2"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Y234" s="1"/>
    </row>
    <row r="235" spans="2:25" ht="11.25" customHeight="1" x14ac:dyDescent="0.2"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Y235" s="1"/>
    </row>
    <row r="236" spans="2:25" ht="11.25" customHeight="1" x14ac:dyDescent="0.2"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Y236" s="1"/>
    </row>
    <row r="237" spans="2:25" ht="11.25" customHeight="1" x14ac:dyDescent="0.2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Y237" s="1"/>
    </row>
    <row r="238" spans="2:25" ht="11.25" customHeight="1" x14ac:dyDescent="0.2"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Y238" s="1"/>
    </row>
    <row r="239" spans="2:25" ht="11.25" customHeight="1" x14ac:dyDescent="0.2"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Y239" s="1"/>
    </row>
    <row r="240" spans="2:25" ht="11.25" customHeight="1" x14ac:dyDescent="0.2"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Y240" s="1"/>
    </row>
    <row r="241" spans="2:25" ht="11.25" customHeight="1" x14ac:dyDescent="0.2"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Y241" s="1"/>
    </row>
    <row r="242" spans="2:25" ht="11.25" customHeight="1" x14ac:dyDescent="0.2"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Y242" s="1"/>
    </row>
    <row r="243" spans="2:25" ht="11.25" customHeight="1" x14ac:dyDescent="0.2"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Y243" s="1"/>
    </row>
    <row r="244" spans="2:25" ht="11.25" customHeight="1" x14ac:dyDescent="0.2"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Y244" s="1"/>
    </row>
    <row r="245" spans="2:25" ht="11.25" customHeight="1" x14ac:dyDescent="0.2"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Y245" s="1"/>
    </row>
    <row r="246" spans="2:25" ht="11.25" customHeight="1" x14ac:dyDescent="0.2"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Y246" s="1"/>
    </row>
    <row r="247" spans="2:25" ht="11.25" customHeight="1" x14ac:dyDescent="0.2"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Y247" s="1"/>
    </row>
    <row r="248" spans="2:25" ht="11.25" customHeight="1" x14ac:dyDescent="0.2"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Y248" s="1"/>
    </row>
    <row r="249" spans="2:25" ht="11.25" customHeight="1" x14ac:dyDescent="0.2"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Y249" s="1"/>
    </row>
    <row r="250" spans="2:25" ht="11.25" customHeight="1" x14ac:dyDescent="0.2"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Y250" s="1"/>
    </row>
    <row r="251" spans="2:25" ht="11.25" customHeight="1" x14ac:dyDescent="0.2"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Y251" s="1"/>
    </row>
    <row r="252" spans="2:25" ht="11.25" customHeight="1" x14ac:dyDescent="0.2"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Y252" s="1"/>
    </row>
    <row r="253" spans="2:25" ht="11.25" customHeight="1" x14ac:dyDescent="0.2"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Y253" s="1"/>
    </row>
    <row r="254" spans="2:25" ht="11.25" customHeight="1" x14ac:dyDescent="0.2"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Y254" s="1"/>
    </row>
    <row r="255" spans="2:25" ht="11.25" customHeight="1" x14ac:dyDescent="0.2"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Y255" s="1"/>
    </row>
    <row r="256" spans="2:25" ht="11.25" customHeight="1" x14ac:dyDescent="0.2"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Y256" s="1"/>
    </row>
    <row r="257" spans="2:25" ht="11.25" customHeight="1" x14ac:dyDescent="0.2"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Y257" s="1"/>
    </row>
    <row r="258" spans="2:25" ht="15.75" customHeight="1" x14ac:dyDescent="0.2"/>
    <row r="259" spans="2:25" ht="15.75" customHeight="1" x14ac:dyDescent="0.2"/>
    <row r="260" spans="2:25" ht="15.75" customHeight="1" x14ac:dyDescent="0.2"/>
    <row r="261" spans="2:25" ht="15.75" customHeight="1" x14ac:dyDescent="0.2"/>
    <row r="262" spans="2:25" ht="15.75" customHeight="1" x14ac:dyDescent="0.2"/>
    <row r="263" spans="2:25" ht="15.75" customHeight="1" x14ac:dyDescent="0.2"/>
    <row r="264" spans="2:25" ht="15.75" customHeight="1" x14ac:dyDescent="0.2"/>
    <row r="265" spans="2:25" ht="15.75" customHeight="1" x14ac:dyDescent="0.2"/>
    <row r="266" spans="2:25" ht="15.75" customHeight="1" x14ac:dyDescent="0.2"/>
    <row r="267" spans="2:25" ht="15.75" customHeight="1" x14ac:dyDescent="0.2"/>
    <row r="268" spans="2:25" ht="15.75" customHeight="1" x14ac:dyDescent="0.2"/>
    <row r="269" spans="2:25" ht="15.75" customHeight="1" x14ac:dyDescent="0.2"/>
    <row r="270" spans="2:25" ht="15.75" customHeight="1" x14ac:dyDescent="0.2"/>
    <row r="271" spans="2:25" ht="15.75" customHeight="1" x14ac:dyDescent="0.2"/>
    <row r="272" spans="2:25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W1"/>
    <mergeCell ref="A2:E2"/>
    <mergeCell ref="F2:J2"/>
    <mergeCell ref="K2:M2"/>
    <mergeCell ref="N2:T2"/>
    <mergeCell ref="U2:W2"/>
  </mergeCells>
  <pageMargins left="0.51181102362204722" right="0.51181102362204722" top="0.39370078740157483" bottom="0.74803149606299213" header="0" footer="0"/>
  <pageSetup paperSize="5" scale="52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PBR CMAPAS</vt:lpstr>
      <vt:lpstr>'PBR CMAPAS'!Área_de_impresión</vt:lpstr>
      <vt:lpstr>'PBR CMAPAS'!Títulos_a_imprimir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Erendira Castro Delgado</dc:creator>
  <cp:lastModifiedBy>Erendira Castro Delgado</cp:lastModifiedBy>
  <cp:lastPrinted>2023-07-31T18:40:58Z</cp:lastPrinted>
  <dcterms:created xsi:type="dcterms:W3CDTF">2023-07-30T01:00:32Z</dcterms:created>
  <dcterms:modified xsi:type="dcterms:W3CDTF">2023-07-31T18:41:04Z</dcterms:modified>
</cp:coreProperties>
</file>