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1\4to trim 2021\Informacion financiera\ESTADOS E INFORMES CONTABLES\"/>
    </mc:Choice>
  </mc:AlternateContent>
  <xr:revisionPtr revIDLastSave="0" documentId="13_ncr:1_{9B6FE522-A51C-47AC-9343-A31F9C44891F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definedNames>
    <definedName name="_xlnm.Print_Titles" localSheetId="2">ACT!$1:$3</definedName>
    <definedName name="_xlnm.Print_Titles" localSheetId="4">EFE!$1:$3</definedName>
    <definedName name="_xlnm.Print_Titles" localSheetId="1">ESF!$1:$3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59" l="1"/>
  <c r="C99" i="60" l="1"/>
  <c r="C73" i="60"/>
  <c r="C58" i="60"/>
  <c r="C8" i="60"/>
  <c r="D150" i="60" l="1"/>
  <c r="D100" i="60"/>
  <c r="D168" i="60"/>
  <c r="D143" i="60"/>
  <c r="D108" i="60"/>
  <c r="D183" i="60"/>
  <c r="D187" i="60"/>
  <c r="D221" i="60" l="1"/>
  <c r="D215" i="60"/>
  <c r="D211" i="60"/>
  <c r="D208" i="60"/>
  <c r="D202" i="60"/>
  <c r="D192" i="60"/>
  <c r="D188" i="60"/>
  <c r="D177" i="60"/>
  <c r="D174" i="60"/>
  <c r="D160" i="60"/>
  <c r="D153" i="60"/>
  <c r="D176" i="60"/>
  <c r="D159" i="60"/>
  <c r="D156" i="60"/>
  <c r="D134" i="60"/>
  <c r="D217" i="60"/>
  <c r="D204" i="60"/>
  <c r="D197" i="60"/>
  <c r="D190" i="60"/>
  <c r="D181" i="60"/>
  <c r="D175" i="60"/>
  <c r="D167" i="60"/>
  <c r="D158" i="60"/>
  <c r="D146" i="60"/>
  <c r="D139" i="60"/>
  <c r="D133" i="60"/>
  <c r="D124" i="60"/>
  <c r="D117" i="60"/>
  <c r="D109" i="60"/>
  <c r="D102" i="60"/>
  <c r="D218" i="60"/>
  <c r="D214" i="60"/>
  <c r="D210" i="60"/>
  <c r="D201" i="60"/>
  <c r="D198" i="60"/>
  <c r="D195" i="60"/>
  <c r="D191" i="60"/>
  <c r="D182" i="60"/>
  <c r="D179" i="60"/>
  <c r="D173" i="60"/>
  <c r="D140" i="60"/>
  <c r="D121" i="60"/>
  <c r="D107" i="60"/>
  <c r="D213" i="60"/>
  <c r="D194" i="60"/>
  <c r="D184" i="60"/>
  <c r="D178" i="60"/>
  <c r="D170" i="60"/>
  <c r="D136" i="60"/>
  <c r="D130" i="60"/>
  <c r="D120" i="60"/>
  <c r="D113" i="60"/>
  <c r="D106" i="60"/>
  <c r="D216" i="60"/>
  <c r="D212" i="60"/>
  <c r="D206" i="60"/>
  <c r="D203" i="60"/>
  <c r="D193" i="60"/>
  <c r="D189" i="60"/>
  <c r="D169" i="60"/>
  <c r="D166" i="60"/>
  <c r="D163" i="60"/>
  <c r="D154" i="60"/>
  <c r="D151" i="60"/>
  <c r="D148" i="60"/>
  <c r="D145" i="60"/>
  <c r="D142" i="60"/>
  <c r="D127" i="60"/>
  <c r="D123" i="60"/>
  <c r="D119" i="60"/>
  <c r="D116" i="60"/>
  <c r="D112" i="60"/>
  <c r="D105" i="60"/>
  <c r="D180" i="60"/>
  <c r="D157" i="60"/>
  <c r="D144" i="60"/>
  <c r="D141" i="60"/>
  <c r="D126" i="60"/>
  <c r="D122" i="60"/>
  <c r="D115" i="60"/>
  <c r="D111" i="60"/>
  <c r="D104" i="60"/>
  <c r="D185" i="60"/>
  <c r="D137" i="60"/>
  <c r="D131" i="60"/>
  <c r="D125" i="60"/>
  <c r="D114" i="60"/>
  <c r="D110" i="60"/>
  <c r="D103" i="60"/>
  <c r="D209" i="60"/>
  <c r="D200" i="60"/>
  <c r="D172" i="60"/>
  <c r="D164" i="60"/>
  <c r="D155" i="60"/>
  <c r="D149" i="60"/>
  <c r="D161" i="60"/>
  <c r="D219" i="60"/>
  <c r="D129" i="60"/>
  <c r="D152" i="60"/>
  <c r="D207" i="60"/>
  <c r="D135" i="60"/>
  <c r="D162" i="60"/>
  <c r="D147" i="60"/>
  <c r="D199" i="60"/>
  <c r="D101" i="60"/>
  <c r="D138" i="60"/>
  <c r="D186" i="60"/>
  <c r="D118" i="60"/>
  <c r="D220" i="60"/>
  <c r="D205" i="60"/>
  <c r="D132" i="60"/>
  <c r="D171" i="60"/>
  <c r="D196" i="60"/>
  <c r="D128" i="60"/>
  <c r="D165" i="60"/>
  <c r="C131" i="59" l="1"/>
  <c r="C65" i="59" l="1"/>
  <c r="C213" i="59" l="1"/>
  <c r="C201" i="59"/>
  <c r="C194" i="59"/>
  <c r="C138" i="59"/>
  <c r="C125" i="59"/>
  <c r="E2" i="60" l="1"/>
  <c r="H2" i="59"/>
  <c r="E2" i="62" l="1"/>
  <c r="E2" i="61"/>
</calcChain>
</file>

<file path=xl/sharedStrings.xml><?xml version="1.0" encoding="utf-8"?>
<sst xmlns="http://schemas.openxmlformats.org/spreadsheetml/2006/main" count="827" uniqueCount="578">
  <si>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</si>
  <si>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</si>
  <si>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</si>
  <si>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</si>
  <si>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</si>
  <si>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</si>
  <si>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</si>
  <si>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</si>
  <si>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</si>
  <si>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</si>
  <si>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</si>
  <si>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</si>
  <si>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</si>
  <si>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</si>
  <si>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</si>
  <si>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</si>
  <si>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</si>
  <si>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</si>
  <si>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</si>
  <si>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</si>
  <si>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</si>
  <si>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</si>
  <si>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</si>
  <si>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</si>
  <si>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</si>
  <si>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</si>
  <si>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</si>
  <si>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</si>
  <si>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</si>
  <si>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</si>
  <si>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</si>
  <si>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</si>
  <si>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</si>
  <si>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</si>
  <si>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</si>
  <si>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</si>
  <si>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</si>
  <si>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</si>
  <si>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</si>
  <si>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</si>
  <si>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</si>
  <si>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</si>
  <si>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</si>
  <si>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</si>
  <si>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</si>
  <si>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</si>
  <si>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</si>
  <si>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</si>
  <si>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</si>
  <si>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</si>
  <si>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</si>
  <si>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</si>
  <si>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</si>
  <si>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</si>
  <si>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</si>
  <si>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</si>
  <si>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</si>
  <si>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</si>
  <si>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</si>
  <si>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</si>
  <si>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</si>
  <si>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</si>
  <si>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</si>
  <si>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</si>
  <si>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</si>
  <si>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</si>
  <si>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</si>
  <si>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</si>
  <si>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</si>
  <si>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</si>
  <si>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</si>
  <si>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</si>
  <si>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</si>
  <si>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</si>
  <si>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</si>
  <si>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</si>
  <si>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</si>
  <si>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</si>
  <si>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</si>
  <si>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</si>
  <si>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</si>
  <si>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</si>
  <si>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</si>
  <si>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</si>
  <si>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</si>
  <si>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</si>
  <si>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</si>
  <si>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</si>
  <si>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</si>
  <si>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</si>
  <si>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</si>
  <si>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</si>
  <si>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</si>
  <si>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</si>
  <si>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</si>
  <si>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</si>
  <si>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</si>
  <si>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</si>
  <si>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</si>
  <si>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</si>
  <si>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</si>
  <si>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</si>
  <si>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</si>
  <si>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</si>
  <si>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</si>
  <si>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</si>
  <si>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</si>
  <si>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</si>
  <si>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</si>
  <si>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</si>
  <si>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</si>
  <si>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</si>
  <si>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</si>
  <si>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</si>
  <si>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</si>
  <si>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</si>
  <si>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</si>
  <si>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</si>
  <si>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</si>
  <si>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</si>
  <si>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</si>
  <si>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</si>
  <si>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</si>
  <si>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</si>
  <si>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</si>
  <si>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</si>
  <si>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</si>
  <si>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</si>
  <si>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</si>
  <si>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</si>
  <si>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</si>
  <si>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</si>
  <si>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</si>
  <si>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</si>
  <si>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</si>
  <si>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</si>
  <si>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</si>
  <si>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</si>
  <si>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</si>
  <si>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</si>
  <si>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</si>
  <si>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</si>
  <si>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</si>
  <si>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</si>
  <si>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</si>
  <si>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</si>
  <si>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</si>
  <si>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</si>
  <si>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</si>
  <si>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</si>
  <si>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</si>
  <si>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</si>
  <si>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</si>
  <si>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</si>
  <si>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</si>
  <si>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</si>
  <si>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</si>
  <si>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</si>
  <si>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</si>
  <si>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</si>
  <si>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</si>
  <si>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</si>
  <si>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</si>
  <si>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</si>
  <si>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</si>
  <si>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</si>
  <si>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</si>
  <si>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</si>
  <si>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</si>
  <si>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</si>
  <si>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</si>
  <si>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</si>
  <si>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</si>
  <si>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</si>
  <si>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</si>
  <si>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</si>
  <si>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</si>
  <si>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</si>
  <si>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</si>
  <si>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</si>
  <si>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</si>
  <si>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</si>
  <si>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</si>
  <si>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</si>
  <si>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</si>
  <si>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</si>
  <si>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</si>
  <si>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</si>
  <si>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</si>
  <si>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</si>
  <si>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</si>
  <si>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</si>
  <si>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</si>
  <si>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</si>
  <si>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</si>
  <si>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</si>
  <si>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</si>
  <si>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</si>
  <si>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</si>
  <si>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</si>
  <si>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</si>
  <si>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</si>
  <si>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</si>
  <si>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</si>
  <si>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</si>
  <si>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</si>
  <si>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</si>
  <si>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</si>
  <si>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</si>
  <si>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</si>
  <si>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</si>
  <si>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</si>
  <si>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</si>
  <si>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</si>
  <si>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</si>
  <si>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</si>
  <si>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</si>
  <si>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</si>
  <si>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</si>
  <si>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</si>
  <si>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</si>
  <si>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</si>
  <si>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</si>
  <si>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</si>
  <si>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</si>
  <si>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</si>
  <si>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</si>
  <si>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</si>
  <si>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</si>
  <si>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</si>
  <si>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</si>
  <si>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</si>
  <si>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</si>
  <si>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</si>
  <si>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</si>
  <si>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</si>
  <si>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</si>
  <si>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</si>
  <si>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</si>
  <si>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</si>
  <si>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</si>
  <si>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</si>
  <si>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</si>
  <si>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</si>
  <si>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</si>
  <si>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</si>
  <si>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</si>
  <si>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</si>
  <si>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</si>
  <si>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</si>
  <si>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</si>
  <si>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</si>
  <si>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</si>
  <si>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</si>
  <si>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</si>
  <si>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</si>
  <si>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</si>
  <si>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</si>
  <si>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</si>
  <si>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</si>
  <si>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</si>
  <si>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</si>
  <si>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</si>
  <si>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</si>
  <si>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</si>
  <si>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</si>
  <si>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</si>
  <si>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</si>
  <si>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</si>
  <si>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</si>
  <si>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</si>
  <si>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</si>
  <si>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</si>
  <si>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</si>
  <si>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</si>
  <si>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</si>
  <si>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</si>
  <si>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</si>
  <si>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</si>
  <si>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</si>
  <si>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</si>
  <si>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</si>
  <si>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</si>
  <si>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</si>
  <si>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</si>
  <si>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</si>
  <si>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</si>
  <si>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</si>
  <si>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</si>
  <si>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</si>
  <si>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</si>
  <si>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</si>
  <si>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</si>
  <si>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</si>
  <si>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</si>
  <si>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</si>
  <si>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</si>
  <si>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</si>
  <si>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</si>
  <si>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</si>
  <si>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</si>
  <si>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</si>
  <si>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</si>
  <si>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</si>
  <si>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</si>
  <si>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</si>
  <si>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</si>
  <si>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</si>
  <si>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</si>
  <si>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</si>
  <si>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</si>
  <si>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</si>
  <si>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</si>
  <si>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</si>
  <si>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</si>
  <si>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</si>
  <si>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</si>
  <si>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</si>
  <si>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</si>
  <si>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</si>
  <si>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</si>
  <si>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</si>
  <si>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</si>
  <si>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</si>
  <si>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</si>
  <si>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</si>
  <si>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</si>
  <si>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</si>
  <si>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</si>
  <si>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</si>
  <si>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</si>
  <si>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</si>
  <si>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</si>
  <si>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</si>
  <si>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</si>
  <si>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</si>
  <si>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</si>
  <si>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</si>
  <si>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</si>
  <si>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</si>
  <si>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</si>
  <si>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</si>
  <si>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</si>
  <si>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</si>
  <si>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</si>
  <si>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</si>
  <si>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</si>
  <si>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</si>
  <si>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</si>
  <si>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</si>
  <si>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</si>
  <si>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</si>
  <si>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</si>
  <si>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</si>
  <si>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</si>
  <si>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</si>
  <si>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</si>
  <si>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</si>
  <si>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</si>
  <si>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</si>
  <si>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</si>
  <si>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</si>
  <si>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</si>
  <si>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</si>
  <si>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</si>
  <si>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</si>
  <si>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</si>
  <si>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</si>
  <si>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</si>
  <si>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</si>
  <si>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</si>
  <si>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</si>
  <si>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</si>
  <si>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</si>
  <si>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</si>
  <si>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</si>
  <si>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</si>
  <si>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</si>
  <si>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</si>
  <si>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</si>
  <si>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</si>
  <si>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</si>
  <si>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</si>
  <si>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</si>
  <si>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</si>
  <si>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</si>
  <si>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</si>
  <si>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</si>
  <si>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</si>
  <si>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</si>
  <si>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</si>
  <si>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</si>
  <si>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</si>
  <si>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</si>
  <si>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</si>
  <si>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</si>
  <si>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</si>
  <si>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</si>
  <si>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</si>
  <si>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</si>
  <si>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</si>
  <si>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</si>
  <si>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</si>
  <si>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</si>
  <si>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</si>
  <si>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</si>
  <si>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</si>
  <si>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</si>
  <si>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</si>
  <si>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</si>
  <si>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</si>
  <si>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</si>
  <si>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</si>
  <si>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</si>
  <si>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</si>
  <si>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</si>
  <si>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</si>
  <si>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</si>
  <si>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</si>
  <si>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</si>
  <si>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</si>
  <si>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</si>
  <si>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</si>
  <si>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</si>
  <si>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</si>
  <si>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</si>
  <si>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</si>
  <si>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</si>
  <si>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</si>
  <si>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</si>
  <si>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</si>
  <si>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</si>
  <si>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</si>
  <si>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</si>
  <si>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</si>
  <si>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</si>
  <si>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</si>
  <si>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</si>
  <si>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</si>
  <si>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</si>
  <si>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</si>
  <si>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</si>
  <si>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</si>
  <si>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</si>
  <si>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</si>
  <si>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</si>
  <si>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</si>
  <si>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</si>
  <si>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</si>
  <si>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</si>
  <si>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</si>
  <si>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</si>
  <si>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</si>
  <si>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</si>
  <si>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</si>
  <si>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</si>
  <si>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</si>
  <si>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</si>
  <si>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</si>
  <si>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</si>
  <si>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</si>
  <si>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</si>
  <si>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</si>
  <si>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</si>
  <si>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</si>
  <si>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</si>
  <si>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</si>
  <si>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</si>
  <si>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</si>
  <si>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</si>
  <si>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</si>
  <si>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</si>
  <si>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</si>
  <si>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</si>
  <si>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</si>
  <si>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</si>
  <si>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</si>
  <si>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</si>
  <si>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</si>
  <si>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</si>
  <si>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</si>
  <si>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</si>
  <si>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</si>
  <si>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</si>
  <si>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</si>
  <si>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</si>
  <si>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</si>
  <si>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</si>
  <si>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</si>
  <si>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COMITÉ MUNICIPAL DE AGUA POTABLE Y ALCANTARILLADO DE SALAMANCA, GUANAJUATO.</t>
  </si>
  <si>
    <t>Bajo protesta de decir verdad declaramos que los Estados Financieros y sus Notas son razonablemente correctos y responsabilidad del emisor</t>
  </si>
  <si>
    <t>Banco del Bajio 01 Inversion</t>
  </si>
  <si>
    <t>Banco del Bajio 02 Inversion</t>
  </si>
  <si>
    <t>Inversion Gobierno</t>
  </si>
  <si>
    <t>Documentos por Cobrar a Cp</t>
  </si>
  <si>
    <t>Cuotas Vencidas</t>
  </si>
  <si>
    <t>Cuotas No Vencidas</t>
  </si>
  <si>
    <t>Subsidio Semanal</t>
  </si>
  <si>
    <t>Subsidio Catorcenal</t>
  </si>
  <si>
    <t>CxC Por Facturación</t>
  </si>
  <si>
    <t>CxC Documentados</t>
  </si>
  <si>
    <t>M26AN00604</t>
  </si>
  <si>
    <t>BLANCA GUADALUPE CABALLERO FLORES</t>
  </si>
  <si>
    <t>M26AN00666</t>
  </si>
  <si>
    <t>JUAN BARRIENTOS DIAZ</t>
  </si>
  <si>
    <t>M26AN00072</t>
  </si>
  <si>
    <t>JUANA JOSEFINA BRAVO PATIÑO</t>
  </si>
  <si>
    <t>M26AD00154</t>
  </si>
  <si>
    <t>OPERADORA CONCESIONARIA MEXIQUENSE,</t>
  </si>
  <si>
    <t>Iva Acreditable por Pagar</t>
  </si>
  <si>
    <t>M26AP00583</t>
  </si>
  <si>
    <t>LUIS JORGE GALLARDO MARTINEZ</t>
  </si>
  <si>
    <t>Linea Recta</t>
  </si>
  <si>
    <t>Anual</t>
  </si>
  <si>
    <t>LGCG</t>
  </si>
  <si>
    <t>Por Uso</t>
  </si>
  <si>
    <t>ISR Salarios</t>
  </si>
  <si>
    <t>ISR Consejo Directiv</t>
  </si>
  <si>
    <t>ISR Profesionistas</t>
  </si>
  <si>
    <t>ISR Asimilables Suel</t>
  </si>
  <si>
    <t>1% Cedular</t>
  </si>
  <si>
    <t>Retención de 6% De IVA</t>
  </si>
  <si>
    <t>Cuota Obrera Sindicato</t>
  </si>
  <si>
    <t>Cuota Patronal Sindicato</t>
  </si>
  <si>
    <t>Cuota Obrera Confianza</t>
  </si>
  <si>
    <t>Cuota Patronal Confianza</t>
  </si>
  <si>
    <t>IMSS</t>
  </si>
  <si>
    <t>INFONAVIT</t>
  </si>
  <si>
    <t>Cuota Consejeros</t>
  </si>
  <si>
    <t>Cuota Patronal Consejo</t>
  </si>
  <si>
    <t>Prestamo FONACOT</t>
  </si>
  <si>
    <t>Descuentos Administrativos</t>
  </si>
  <si>
    <t>0.2% Capacitación</t>
  </si>
  <si>
    <t>0.5 % D.I.V.O.</t>
  </si>
  <si>
    <t>0.5% Ret CMAPAS</t>
  </si>
  <si>
    <t>Donativo Bomberos</t>
  </si>
  <si>
    <t>Donativo Cruz Roja</t>
  </si>
  <si>
    <t>Donativo Dif</t>
  </si>
  <si>
    <t>Donativo Asilo de Ancianos</t>
  </si>
  <si>
    <t>IVA Trasladado</t>
  </si>
  <si>
    <t>Invers Domiciliacion</t>
  </si>
  <si>
    <t>Invers PROSSANEAR</t>
  </si>
  <si>
    <t>Bajío 10232445  Prot</t>
  </si>
  <si>
    <t>CMAPAS Prima de Anti</t>
  </si>
  <si>
    <t>BAJIO D.INC.32248346</t>
  </si>
  <si>
    <t>BAJ. URBANO 32329351</t>
  </si>
  <si>
    <t>BAJIO CMAPAS CONV039</t>
  </si>
  <si>
    <t>Invers Santander 220</t>
  </si>
  <si>
    <t>Invers Banca 1461099</t>
  </si>
  <si>
    <t>Invers Banca 1461100</t>
  </si>
  <si>
    <t>M26AC00020</t>
  </si>
  <si>
    <t>SERGIO CEJA SALGADO</t>
  </si>
  <si>
    <t>M26AC00028</t>
  </si>
  <si>
    <t>MAQUINARIA Y ASOCIADOS,</t>
  </si>
  <si>
    <t>M26AC00097</t>
  </si>
  <si>
    <t>MIRANDA, ARANA, VELASCO S.C.</t>
  </si>
  <si>
    <t>M26AC00333</t>
  </si>
  <si>
    <t>VICTOR MANUEL MARTINEZ AGUILAR</t>
  </si>
  <si>
    <t>Dep. Gar. Marcozer, S.A. de C.V.</t>
  </si>
  <si>
    <t>Dep. Gar. C.F.E</t>
  </si>
  <si>
    <t>Otros Derechos a Recibir Bienes o Servicios a Corto Plazo</t>
  </si>
  <si>
    <t>M26AC00007</t>
  </si>
  <si>
    <t>M26AC00315</t>
  </si>
  <si>
    <t>ELISA MARGARITA RODRIGUEZ DESCHAMPS</t>
  </si>
  <si>
    <t>M26AC00342</t>
  </si>
  <si>
    <t>JOSE RAMON CERVANTES PEREZ</t>
  </si>
  <si>
    <t>RENTA Y SERVICIOS DE MAQUINARIA</t>
  </si>
  <si>
    <t>Promedio</t>
  </si>
  <si>
    <t>M26AN00389</t>
  </si>
  <si>
    <t>JORGE MATUS MATUS</t>
  </si>
  <si>
    <t>Inter Fdo Ahorro Con</t>
  </si>
  <si>
    <t>Inter Fdo Ahorro Emp</t>
  </si>
  <si>
    <t>0.25% Ret Col Ingeni</t>
  </si>
  <si>
    <t>0.25% Ret Col Arquit</t>
  </si>
  <si>
    <t>0.2% Capac Trab CMAP</t>
  </si>
  <si>
    <t>Otras ctas por pagar CP</t>
  </si>
  <si>
    <t>IVA Trasladado Pendi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</si>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</sst>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7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24" applyNumberFormat="0" applyAlignment="0" applyProtection="0"/>
    <xf numFmtId="0" fontId="24" fillId="11" borderId="25" applyNumberFormat="0" applyAlignment="0" applyProtection="0"/>
    <xf numFmtId="0" fontId="25" fillId="11" borderId="24" applyNumberFormat="0" applyAlignment="0" applyProtection="0"/>
    <xf numFmtId="0" fontId="26" fillId="0" borderId="26" applyNumberFormat="0" applyFill="0" applyAlignment="0" applyProtection="0"/>
    <xf numFmtId="0" fontId="27" fillId="12" borderId="27" applyNumberFormat="0" applyAlignment="0" applyProtection="0"/>
    <xf numFmtId="0" fontId="28" fillId="0" borderId="0" applyNumberFormat="0" applyFill="0" applyBorder="0" applyAlignment="0" applyProtection="0"/>
    <xf numFmtId="0" fontId="4" fillId="13" borderId="2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9" applyNumberFormat="0" applyFill="0" applyAlignment="0" applyProtection="0"/>
    <xf numFmtId="0" fontId="3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1" fillId="3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165" fontId="3" fillId="0" borderId="0"/>
    <xf numFmtId="0" fontId="5" fillId="0" borderId="0"/>
    <xf numFmtId="43" fontId="33" fillId="0" borderId="0" applyFon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2" fillId="3" borderId="0" xfId="8" applyFont="1" applyFill="1" applyAlignment="1">
      <alignment horizontal="center" vertical="center"/>
    </xf>
    <xf numFmtId="0" fontId="12" fillId="3" borderId="0" xfId="8" applyFont="1" applyFill="1"/>
    <xf numFmtId="0" fontId="9" fillId="0" borderId="0" xfId="8" applyFont="1"/>
    <xf numFmtId="0" fontId="13" fillId="4" borderId="0" xfId="8" applyFont="1" applyFill="1"/>
    <xf numFmtId="0" fontId="9" fillId="0" borderId="0" xfId="8" applyFont="1" applyAlignment="1">
      <alignment horizontal="center"/>
    </xf>
    <xf numFmtId="0" fontId="13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3" borderId="0" xfId="12" applyFont="1" applyFill="1"/>
    <xf numFmtId="0" fontId="13" fillId="4" borderId="0" xfId="12" applyFont="1" applyFill="1"/>
    <xf numFmtId="0" fontId="9" fillId="0" borderId="0" xfId="12" applyFont="1"/>
    <xf numFmtId="0" fontId="8" fillId="6" borderId="2" xfId="13" applyFont="1" applyFill="1" applyBorder="1" applyAlignment="1">
      <alignment vertical="center"/>
    </xf>
    <xf numFmtId="0" fontId="8" fillId="0" borderId="9" xfId="13" applyFont="1" applyFill="1" applyBorder="1" applyAlignment="1">
      <alignment vertical="center"/>
    </xf>
    <xf numFmtId="0" fontId="5" fillId="0" borderId="9" xfId="13" applyFont="1" applyBorder="1"/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2" fillId="0" borderId="9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2" fillId="3" borderId="0" xfId="12" applyFont="1" applyFill="1"/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9" applyFont="1" applyAlignment="1">
      <alignment vertical="center"/>
    </xf>
    <xf numFmtId="0" fontId="8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4" borderId="0" xfId="8" applyFont="1" applyFill="1" applyAlignment="1">
      <alignment vertical="center" wrapText="1"/>
    </xf>
    <xf numFmtId="0" fontId="8" fillId="0" borderId="30" xfId="8" applyFont="1" applyBorder="1" applyAlignment="1">
      <alignment horizontal="center" vertical="center"/>
    </xf>
    <xf numFmtId="0" fontId="9" fillId="0" borderId="30" xfId="8" applyFont="1" applyBorder="1" applyAlignment="1">
      <alignment vertical="center"/>
    </xf>
    <xf numFmtId="0" fontId="9" fillId="0" borderId="30" xfId="8" applyFont="1" applyBorder="1" applyAlignment="1">
      <alignment horizontal="center" vertical="center"/>
    </xf>
    <xf numFmtId="4" fontId="9" fillId="0" borderId="30" xfId="8" applyNumberFormat="1" applyFont="1" applyBorder="1" applyAlignment="1">
      <alignment vertical="center"/>
    </xf>
    <xf numFmtId="0" fontId="12" fillId="39" borderId="0" xfId="8" applyFont="1" applyFill="1" applyAlignment="1">
      <alignment vertical="center"/>
    </xf>
    <xf numFmtId="0" fontId="8" fillId="39" borderId="0" xfId="8" applyFont="1" applyFill="1" applyAlignment="1">
      <alignment horizontal="right" vertical="center"/>
    </xf>
    <xf numFmtId="0" fontId="12" fillId="39" borderId="0" xfId="8" applyFont="1" applyFill="1" applyAlignment="1">
      <alignment horizontal="left" vertical="center"/>
    </xf>
    <xf numFmtId="0" fontId="8" fillId="39" borderId="0" xfId="8" applyFont="1" applyFill="1" applyAlignment="1">
      <alignment vertical="center"/>
    </xf>
    <xf numFmtId="0" fontId="1" fillId="39" borderId="0" xfId="8" applyFont="1" applyFill="1" applyAlignment="1">
      <alignment horizontal="left" vertical="center"/>
    </xf>
    <xf numFmtId="0" fontId="13" fillId="4" borderId="0" xfId="8" applyFont="1" applyFill="1" applyAlignment="1">
      <alignment wrapText="1"/>
    </xf>
    <xf numFmtId="49" fontId="35" fillId="0" borderId="2" xfId="13" applyNumberFormat="1" applyFont="1" applyFill="1" applyBorder="1"/>
    <xf numFmtId="0" fontId="36" fillId="0" borderId="2" xfId="13" applyFont="1" applyFill="1" applyBorder="1" applyAlignment="1">
      <alignment vertical="center"/>
    </xf>
    <xf numFmtId="0" fontId="36" fillId="6" borderId="1" xfId="13" applyFont="1" applyFill="1" applyBorder="1" applyAlignment="1">
      <alignment vertical="center"/>
    </xf>
    <xf numFmtId="0" fontId="37" fillId="0" borderId="2" xfId="13" applyFont="1" applyFill="1" applyBorder="1" applyAlignment="1">
      <alignment horizontal="left" vertical="center"/>
    </xf>
    <xf numFmtId="0" fontId="8" fillId="39" borderId="0" xfId="9" applyFont="1" applyFill="1" applyAlignment="1">
      <alignment horizontal="right" vertical="center"/>
    </xf>
    <xf numFmtId="0" fontId="36" fillId="2" borderId="2" xfId="13" applyFont="1" applyFill="1" applyBorder="1" applyAlignment="1">
      <alignment vertical="center"/>
    </xf>
    <xf numFmtId="0" fontId="35" fillId="0" borderId="12" xfId="13" applyFont="1" applyFill="1" applyBorder="1" applyAlignment="1">
      <alignment horizontal="left" vertical="center" indent="1"/>
    </xf>
    <xf numFmtId="0" fontId="35" fillId="0" borderId="2" xfId="13" applyFont="1" applyFill="1" applyBorder="1" applyAlignment="1">
      <alignment vertical="center"/>
    </xf>
    <xf numFmtId="0" fontId="35" fillId="0" borderId="12" xfId="13" applyFont="1" applyFill="1" applyBorder="1" applyAlignment="1">
      <alignment horizontal="left" vertical="center" wrapText="1" indent="1"/>
    </xf>
    <xf numFmtId="0" fontId="35" fillId="0" borderId="9" xfId="13" applyFont="1" applyFill="1" applyBorder="1" applyAlignment="1">
      <alignment horizontal="left" vertical="center" indent="1"/>
    </xf>
    <xf numFmtId="0" fontId="10" fillId="0" borderId="2" xfId="13" applyFont="1" applyFill="1" applyBorder="1" applyAlignment="1">
      <alignment vertical="center"/>
    </xf>
    <xf numFmtId="0" fontId="36" fillId="40" borderId="15" xfId="13" applyFont="1" applyFill="1" applyBorder="1" applyAlignment="1">
      <alignment vertical="center"/>
    </xf>
    <xf numFmtId="0" fontId="12" fillId="3" borderId="0" xfId="8" applyFont="1" applyFill="1" applyAlignment="1">
      <alignment wrapText="1"/>
    </xf>
    <xf numFmtId="0" fontId="35" fillId="0" borderId="2" xfId="13" applyFont="1" applyBorder="1" applyAlignment="1">
      <alignment horizontal="left"/>
    </xf>
    <xf numFmtId="0" fontId="13" fillId="5" borderId="0" xfId="8" applyFont="1" applyFill="1" applyAlignment="1">
      <alignment wrapText="1"/>
    </xf>
    <xf numFmtId="0" fontId="9" fillId="0" borderId="0" xfId="8" applyFont="1" applyAlignment="1">
      <alignment wrapText="1"/>
    </xf>
    <xf numFmtId="0" fontId="38" fillId="0" borderId="2" xfId="13" applyFont="1" applyBorder="1"/>
    <xf numFmtId="0" fontId="8" fillId="0" borderId="30" xfId="8" applyFont="1" applyBorder="1" applyAlignment="1">
      <alignment horizontal="center"/>
    </xf>
    <xf numFmtId="0" fontId="9" fillId="0" borderId="0" xfId="8" applyFont="1" applyAlignment="1"/>
    <xf numFmtId="0" fontId="38" fillId="0" borderId="0" xfId="13" applyFont="1" applyFill="1" applyBorder="1"/>
    <xf numFmtId="49" fontId="35" fillId="0" borderId="2" xfId="13" applyNumberFormat="1" applyFont="1" applyFill="1" applyBorder="1" applyAlignment="1">
      <alignment vertical="center"/>
    </xf>
    <xf numFmtId="0" fontId="37" fillId="0" borderId="12" xfId="13" applyFont="1" applyFill="1" applyBorder="1" applyAlignment="1">
      <alignment horizontal="left" vertical="center" wrapText="1" indent="1"/>
    </xf>
    <xf numFmtId="0" fontId="8" fillId="40" borderId="2" xfId="13" applyFont="1" applyFill="1" applyBorder="1" applyAlignment="1">
      <alignment vertical="center"/>
    </xf>
    <xf numFmtId="0" fontId="37" fillId="0" borderId="9" xfId="13" applyFont="1" applyFill="1" applyBorder="1" applyAlignment="1">
      <alignment horizontal="left" vertical="center"/>
    </xf>
    <xf numFmtId="0" fontId="37" fillId="0" borderId="9" xfId="13" applyFont="1" applyFill="1" applyBorder="1" applyAlignment="1">
      <alignment horizontal="left" vertical="center" indent="1"/>
    </xf>
    <xf numFmtId="0" fontId="37" fillId="0" borderId="9" xfId="13" applyFont="1" applyFill="1" applyBorder="1" applyAlignment="1">
      <alignment horizontal="left" vertical="center" wrapText="1"/>
    </xf>
    <xf numFmtId="0" fontId="35" fillId="0" borderId="9" xfId="13" applyFont="1" applyFill="1" applyBorder="1"/>
    <xf numFmtId="0" fontId="1" fillId="39" borderId="0" xfId="9" applyFont="1" applyFill="1" applyAlignment="1">
      <alignment horizontal="left" vertical="center"/>
    </xf>
    <xf numFmtId="0" fontId="38" fillId="0" borderId="0" xfId="13" applyFont="1"/>
    <xf numFmtId="0" fontId="35" fillId="0" borderId="2" xfId="13" applyFont="1" applyFill="1" applyBorder="1" applyAlignment="1">
      <alignment horizontal="left" vertical="center"/>
    </xf>
    <xf numFmtId="0" fontId="36" fillId="0" borderId="9" xfId="13" applyFont="1" applyFill="1" applyBorder="1" applyAlignment="1">
      <alignment vertical="center"/>
    </xf>
    <xf numFmtId="0" fontId="36" fillId="6" borderId="2" xfId="13" applyFont="1" applyFill="1" applyBorder="1" applyAlignment="1">
      <alignment vertical="center"/>
    </xf>
    <xf numFmtId="0" fontId="8" fillId="0" borderId="30" xfId="8" applyFont="1" applyBorder="1" applyAlignment="1">
      <alignment wrapText="1"/>
    </xf>
    <xf numFmtId="0" fontId="9" fillId="0" borderId="30" xfId="8" applyFont="1" applyBorder="1"/>
    <xf numFmtId="0" fontId="9" fillId="0" borderId="30" xfId="8" applyFont="1" applyBorder="1" applyAlignment="1">
      <alignment vertical="center" wrapText="1"/>
    </xf>
    <xf numFmtId="0" fontId="8" fillId="0" borderId="30" xfId="8" applyFont="1" applyBorder="1" applyAlignment="1">
      <alignment vertical="center" wrapText="1"/>
    </xf>
    <xf numFmtId="4" fontId="9" fillId="0" borderId="30" xfId="8" applyNumberFormat="1" applyFont="1" applyBorder="1" applyAlignment="1">
      <alignment horizontal="right" vertical="center"/>
    </xf>
    <xf numFmtId="0" fontId="9" fillId="0" borderId="30" xfId="8" applyFont="1" applyBorder="1" applyAlignment="1">
      <alignment horizontal="center"/>
    </xf>
    <xf numFmtId="0" fontId="9" fillId="0" borderId="30" xfId="8" applyFont="1" applyBorder="1" applyAlignment="1">
      <alignment wrapText="1"/>
    </xf>
    <xf numFmtId="4" fontId="9" fillId="0" borderId="30" xfId="8" applyNumberFormat="1" applyFont="1" applyBorder="1"/>
    <xf numFmtId="0" fontId="2" fillId="0" borderId="30" xfId="12" applyFont="1" applyFill="1" applyBorder="1" applyAlignment="1">
      <alignment horizontal="center" vertical="center"/>
    </xf>
    <xf numFmtId="0" fontId="2" fillId="0" borderId="30" xfId="12" applyFont="1" applyFill="1" applyBorder="1" applyAlignment="1">
      <alignment vertical="center"/>
    </xf>
    <xf numFmtId="9" fontId="2" fillId="0" borderId="30" xfId="12" applyNumberFormat="1" applyFont="1" applyBorder="1" applyAlignment="1">
      <alignment vertical="center"/>
    </xf>
    <xf numFmtId="0" fontId="2" fillId="0" borderId="30" xfId="12" applyFont="1" applyBorder="1" applyAlignment="1">
      <alignment vertical="center"/>
    </xf>
    <xf numFmtId="0" fontId="9" fillId="0" borderId="30" xfId="12" applyFont="1" applyBorder="1" applyAlignment="1"/>
    <xf numFmtId="0" fontId="9" fillId="0" borderId="30" xfId="12" applyFont="1" applyBorder="1" applyAlignment="1">
      <alignment vertical="center"/>
    </xf>
    <xf numFmtId="0" fontId="9" fillId="0" borderId="30" xfId="9" applyFont="1" applyBorder="1" applyAlignment="1">
      <alignment horizontal="center" vertical="center"/>
    </xf>
    <xf numFmtId="0" fontId="9" fillId="0" borderId="30" xfId="9" applyFont="1" applyBorder="1" applyAlignment="1">
      <alignment vertical="center"/>
    </xf>
    <xf numFmtId="4" fontId="8" fillId="0" borderId="0" xfId="8" applyNumberFormat="1" applyFont="1"/>
    <xf numFmtId="0" fontId="9" fillId="0" borderId="31" xfId="8" applyFont="1" applyBorder="1" applyAlignment="1">
      <alignment vertical="center" wrapText="1"/>
    </xf>
    <xf numFmtId="0" fontId="9" fillId="0" borderId="32" xfId="8" applyFont="1" applyBorder="1" applyAlignment="1">
      <alignment vertical="center"/>
    </xf>
    <xf numFmtId="0" fontId="39" fillId="39" borderId="0" xfId="8" applyFont="1" applyFill="1" applyAlignment="1">
      <alignment horizontal="right" vertical="center"/>
    </xf>
    <xf numFmtId="0" fontId="39" fillId="39" borderId="0" xfId="8" applyFont="1" applyFill="1" applyAlignment="1">
      <alignment horizontal="left" vertical="center"/>
    </xf>
    <xf numFmtId="4" fontId="8" fillId="0" borderId="30" xfId="8" applyNumberFormat="1" applyFont="1" applyBorder="1" applyAlignment="1">
      <alignment horizontal="right" vertical="center"/>
    </xf>
    <xf numFmtId="0" fontId="9" fillId="0" borderId="30" xfId="8" applyFont="1" applyBorder="1" applyAlignment="1">
      <alignment horizontal="left" vertical="center" indent="1"/>
    </xf>
    <xf numFmtId="0" fontId="9" fillId="0" borderId="30" xfId="8" applyFont="1" applyBorder="1" applyAlignment="1">
      <alignment horizontal="left" vertical="center" wrapText="1" indent="1"/>
    </xf>
    <xf numFmtId="4" fontId="9" fillId="0" borderId="30" xfId="8" applyNumberFormat="1" applyFont="1" applyBorder="1" applyAlignment="1">
      <alignment horizontal="left" vertical="center" indent="1"/>
    </xf>
    <xf numFmtId="4" fontId="9" fillId="0" borderId="30" xfId="8" applyNumberFormat="1" applyFont="1" applyBorder="1" applyAlignment="1">
      <alignment horizontal="right" vertical="center" indent="1"/>
    </xf>
    <xf numFmtId="4" fontId="8" fillId="0" borderId="30" xfId="8" applyNumberFormat="1" applyFont="1" applyBorder="1" applyAlignment="1">
      <alignment horizontal="right" vertical="center" indent="1"/>
    </xf>
    <xf numFmtId="0" fontId="8" fillId="0" borderId="32" xfId="8" applyFont="1" applyBorder="1" applyAlignment="1">
      <alignment vertical="center"/>
    </xf>
    <xf numFmtId="0" fontId="8" fillId="0" borderId="31" xfId="8" applyFont="1" applyBorder="1" applyAlignment="1">
      <alignment vertical="center" wrapText="1"/>
    </xf>
    <xf numFmtId="4" fontId="9" fillId="0" borderId="30" xfId="8" applyNumberFormat="1" applyFont="1" applyBorder="1" applyAlignment="1">
      <alignment horizontal="right" indent="1"/>
    </xf>
    <xf numFmtId="0" fontId="9" fillId="0" borderId="0" xfId="8" applyFont="1" applyAlignment="1">
      <alignment vertical="center"/>
    </xf>
    <xf numFmtId="0" fontId="9" fillId="0" borderId="0" xfId="8" applyFont="1"/>
    <xf numFmtId="0" fontId="8" fillId="0" borderId="30" xfId="8" applyFont="1" applyBorder="1" applyAlignment="1">
      <alignment vertical="center"/>
    </xf>
    <xf numFmtId="0" fontId="8" fillId="0" borderId="0" xfId="8" applyFont="1" applyAlignment="1">
      <alignment vertical="center"/>
    </xf>
    <xf numFmtId="0" fontId="8" fillId="0" borderId="30" xfId="8" applyFont="1" applyBorder="1" applyAlignment="1">
      <alignment horizontal="center" vertical="center"/>
    </xf>
    <xf numFmtId="4" fontId="8" fillId="0" borderId="30" xfId="8" applyNumberFormat="1" applyFont="1" applyBorder="1" applyAlignment="1">
      <alignment vertical="center"/>
    </xf>
    <xf numFmtId="0" fontId="9" fillId="0" borderId="30" xfId="8" applyFont="1" applyBorder="1" applyAlignment="1">
      <alignment vertical="center"/>
    </xf>
    <xf numFmtId="0" fontId="9" fillId="0" borderId="30" xfId="8" applyFont="1" applyBorder="1" applyAlignment="1">
      <alignment horizontal="center" vertical="center"/>
    </xf>
    <xf numFmtId="4" fontId="9" fillId="0" borderId="30" xfId="8" applyNumberFormat="1" applyFont="1" applyBorder="1" applyAlignment="1">
      <alignment vertical="center"/>
    </xf>
    <xf numFmtId="0" fontId="9" fillId="0" borderId="30" xfId="8" applyFont="1" applyBorder="1" applyAlignment="1">
      <alignment vertical="center" wrapText="1"/>
    </xf>
    <xf numFmtId="0" fontId="8" fillId="0" borderId="30" xfId="8" applyFont="1" applyBorder="1" applyAlignment="1">
      <alignment vertical="center" wrapText="1"/>
    </xf>
    <xf numFmtId="4" fontId="9" fillId="0" borderId="30" xfId="8" applyNumberFormat="1" applyFont="1" applyBorder="1" applyAlignment="1">
      <alignment horizontal="right" vertical="center"/>
    </xf>
    <xf numFmtId="0" fontId="2" fillId="0" borderId="30" xfId="12" applyFont="1" applyFill="1" applyBorder="1" applyAlignment="1">
      <alignment vertical="center"/>
    </xf>
    <xf numFmtId="4" fontId="2" fillId="0" borderId="30" xfId="12" applyNumberFormat="1" applyFont="1" applyBorder="1" applyAlignment="1">
      <alignment vertical="center"/>
    </xf>
    <xf numFmtId="0" fontId="2" fillId="0" borderId="30" xfId="12" applyFont="1" applyFill="1" applyBorder="1" applyAlignment="1">
      <alignment vertical="center" wrapText="1"/>
    </xf>
    <xf numFmtId="0" fontId="9" fillId="0" borderId="30" xfId="12" applyFont="1" applyBorder="1" applyAlignment="1">
      <alignment vertical="center"/>
    </xf>
    <xf numFmtId="0" fontId="9" fillId="0" borderId="30" xfId="9" applyFont="1" applyBorder="1" applyAlignment="1">
      <alignment vertical="center"/>
    </xf>
    <xf numFmtId="4" fontId="9" fillId="0" borderId="30" xfId="9" applyNumberFormat="1" applyFont="1" applyBorder="1" applyAlignment="1">
      <alignment vertical="center"/>
    </xf>
    <xf numFmtId="4" fontId="2" fillId="0" borderId="30" xfId="12" applyNumberFormat="1" applyFont="1" applyBorder="1"/>
    <xf numFmtId="4" fontId="9" fillId="0" borderId="30" xfId="9" applyNumberFormat="1" applyFont="1" applyBorder="1"/>
    <xf numFmtId="0" fontId="13" fillId="4" borderId="30" xfId="12" applyFont="1" applyFill="1" applyBorder="1" applyAlignment="1">
      <alignment vertical="center"/>
    </xf>
    <xf numFmtId="0" fontId="12" fillId="3" borderId="30" xfId="12" applyFont="1" applyFill="1" applyBorder="1" applyAlignment="1">
      <alignment vertical="center"/>
    </xf>
    <xf numFmtId="4" fontId="8" fillId="0" borderId="0" xfId="8" applyNumberFormat="1" applyFont="1" applyAlignment="1">
      <alignment vertical="center"/>
    </xf>
    <xf numFmtId="9" fontId="2" fillId="0" borderId="32" xfId="14" applyFont="1" applyBorder="1" applyAlignment="1">
      <alignment vertical="center"/>
    </xf>
    <xf numFmtId="0" fontId="9" fillId="0" borderId="0" xfId="8" applyFont="1" applyAlignment="1">
      <alignment vertical="center"/>
    </xf>
    <xf numFmtId="4" fontId="9" fillId="0" borderId="0" xfId="8" applyNumberFormat="1" applyFont="1"/>
    <xf numFmtId="0" fontId="9" fillId="0" borderId="0" xfId="8" applyFont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9" fillId="0" borderId="9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indent="1"/>
    </xf>
    <xf numFmtId="4" fontId="9" fillId="0" borderId="11" xfId="13" applyNumberFormat="1" applyFont="1" applyFill="1" applyBorder="1" applyAlignment="1">
      <alignment horizontal="right" vertical="center" indent="1"/>
    </xf>
    <xf numFmtId="4" fontId="8" fillId="6" borderId="1" xfId="13" applyNumberFormat="1" applyFont="1" applyFill="1" applyBorder="1" applyAlignment="1">
      <alignment horizontal="right" vertical="center" wrapText="1" indent="1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4" fontId="8" fillId="0" borderId="9" xfId="13" applyNumberFormat="1" applyFont="1" applyFill="1" applyBorder="1" applyAlignment="1">
      <alignment horizontal="right" vertical="center"/>
    </xf>
    <xf numFmtId="4" fontId="9" fillId="0" borderId="9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9" xfId="13" applyNumberFormat="1" applyFont="1" applyFill="1" applyBorder="1" applyAlignment="1">
      <alignment horizontal="right"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12" fillId="39" borderId="0" xfId="8" applyFont="1" applyFill="1" applyAlignment="1">
      <alignment horizontal="center" vertical="center"/>
    </xf>
    <xf numFmtId="0" fontId="8" fillId="39" borderId="0" xfId="8" applyFont="1" applyFill="1" applyAlignment="1">
      <alignment horizontal="center" vertical="center"/>
    </xf>
    <xf numFmtId="0" fontId="12" fillId="39" borderId="17" xfId="8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left" vertical="center" wrapText="1"/>
    </xf>
    <xf numFmtId="0" fontId="1" fillId="39" borderId="0" xfId="8" applyFont="1" applyFill="1" applyAlignment="1">
      <alignment horizontal="center" vertical="center"/>
    </xf>
    <xf numFmtId="0" fontId="1" fillId="39" borderId="0" xfId="8" applyFont="1" applyFill="1" applyAlignment="1">
      <alignment vertical="center"/>
    </xf>
    <xf numFmtId="0" fontId="13" fillId="4" borderId="0" xfId="8" applyFont="1" applyFill="1" applyAlignment="1">
      <alignment horizontal="left" wrapText="1"/>
    </xf>
    <xf numFmtId="0" fontId="8" fillId="39" borderId="0" xfId="9" applyFont="1" applyFill="1" applyAlignment="1">
      <alignment horizontal="center" vertical="center"/>
    </xf>
    <xf numFmtId="0" fontId="7" fillId="40" borderId="16" xfId="13" applyFont="1" applyFill="1" applyBorder="1" applyAlignment="1">
      <alignment horizontal="center" vertical="center"/>
    </xf>
    <xf numFmtId="0" fontId="7" fillId="40" borderId="11" xfId="13" applyFont="1" applyFill="1" applyBorder="1" applyAlignment="1">
      <alignment horizontal="center" vertical="center"/>
    </xf>
    <xf numFmtId="0" fontId="7" fillId="40" borderId="18" xfId="13" applyFont="1" applyFill="1" applyBorder="1" applyAlignment="1">
      <alignment horizontal="center" vertical="center"/>
    </xf>
    <xf numFmtId="0" fontId="7" fillId="40" borderId="10" xfId="13" applyFont="1" applyFill="1" applyBorder="1" applyAlignment="1">
      <alignment horizontal="center" vertical="center"/>
    </xf>
    <xf numFmtId="0" fontId="7" fillId="40" borderId="0" xfId="13" applyFont="1" applyFill="1" applyBorder="1" applyAlignment="1">
      <alignment horizontal="center" vertical="center"/>
    </xf>
    <xf numFmtId="0" fontId="7" fillId="40" borderId="19" xfId="13" applyFont="1" applyFill="1" applyBorder="1" applyAlignment="1">
      <alignment horizontal="center" vertical="center"/>
    </xf>
    <xf numFmtId="0" fontId="7" fillId="40" borderId="15" xfId="13" applyFont="1" applyFill="1" applyBorder="1" applyAlignment="1">
      <alignment horizontal="center" vertical="center"/>
    </xf>
    <xf numFmtId="0" fontId="7" fillId="40" borderId="17" xfId="13" applyFont="1" applyFill="1" applyBorder="1" applyAlignment="1">
      <alignment horizontal="center" vertical="center"/>
    </xf>
    <xf numFmtId="0" fontId="7" fillId="40" borderId="20" xfId="13" applyFont="1" applyFill="1" applyBorder="1" applyAlignment="1">
      <alignment horizontal="center" vertical="center"/>
    </xf>
    <xf numFmtId="0" fontId="1" fillId="40" borderId="16" xfId="13" applyFont="1" applyFill="1" applyBorder="1" applyAlignment="1" applyProtection="1">
      <alignment horizontal="center" vertical="center" wrapText="1"/>
      <protection locked="0"/>
    </xf>
    <xf numFmtId="0" fontId="1" fillId="40" borderId="11" xfId="13" applyFont="1" applyFill="1" applyBorder="1" applyAlignment="1" applyProtection="1">
      <alignment horizontal="center" vertical="center" wrapText="1"/>
      <protection locked="0"/>
    </xf>
    <xf numFmtId="0" fontId="1" fillId="40" borderId="18" xfId="13" applyFont="1" applyFill="1" applyBorder="1" applyAlignment="1" applyProtection="1">
      <alignment horizontal="center" vertical="center" wrapText="1"/>
      <protection locked="0"/>
    </xf>
    <xf numFmtId="0" fontId="1" fillId="40" borderId="10" xfId="13" applyFont="1" applyFill="1" applyBorder="1" applyAlignment="1" applyProtection="1">
      <alignment horizontal="center" vertical="center" wrapText="1"/>
      <protection locked="0"/>
    </xf>
    <xf numFmtId="0" fontId="1" fillId="40" borderId="0" xfId="13" applyFont="1" applyFill="1" applyBorder="1" applyAlignment="1" applyProtection="1">
      <alignment horizontal="center" vertical="center" wrapText="1"/>
      <protection locked="0"/>
    </xf>
    <xf numFmtId="0" fontId="1" fillId="40" borderId="19" xfId="13" applyFont="1" applyFill="1" applyBorder="1" applyAlignment="1" applyProtection="1">
      <alignment horizontal="center" vertical="center" wrapText="1"/>
      <protection locked="0"/>
    </xf>
  </cellXfs>
  <cellStyles count="136">
    <cellStyle name="=C:\WINNT\SYSTEM32\COMMAND.COM" xfId="67" xr:uid="{00000000-0005-0000-0000-000000000000}"/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4" builtinId="20" customBuiltin="1"/>
    <cellStyle name="Euro" xfId="62" xr:uid="{00000000-0005-0000-0000-000020000000}"/>
    <cellStyle name="Hipervínculo" xfId="11" builtinId="8"/>
    <cellStyle name="Incorrecto" xfId="22" builtinId="27" customBuiltin="1"/>
    <cellStyle name="Millares 2" xfId="1" xr:uid="{00000000-0005-0000-0000-000023000000}"/>
    <cellStyle name="Millares 2 10" xfId="104" xr:uid="{00000000-0005-0000-0000-000024000000}"/>
    <cellStyle name="Millares 2 11" xfId="134" xr:uid="{00000000-0005-0000-0000-000025000000}"/>
    <cellStyle name="Millares 2 2" xfId="15" xr:uid="{00000000-0005-0000-0000-000026000000}"/>
    <cellStyle name="Millares 2 2 10" xfId="105" xr:uid="{00000000-0005-0000-0000-000027000000}"/>
    <cellStyle name="Millares 2 2 11" xfId="135" xr:uid="{00000000-0005-0000-0000-000028000000}"/>
    <cellStyle name="Millares 2 2 2" xfId="79" xr:uid="{00000000-0005-0000-0000-000029000000}"/>
    <cellStyle name="Millares 2 2 2 2" xfId="116" xr:uid="{00000000-0005-0000-0000-00002A000000}"/>
    <cellStyle name="Millares 2 2 3" xfId="69" xr:uid="{00000000-0005-0000-0000-00002B000000}"/>
    <cellStyle name="Millares 2 2 3 2" xfId="114" xr:uid="{00000000-0005-0000-0000-00002C000000}"/>
    <cellStyle name="Millares 2 2 4" xfId="94" xr:uid="{00000000-0005-0000-0000-00002D000000}"/>
    <cellStyle name="Millares 2 2 4 2" xfId="124" xr:uid="{00000000-0005-0000-0000-00002E000000}"/>
    <cellStyle name="Millares 2 2 5" xfId="97" xr:uid="{00000000-0005-0000-0000-00002F000000}"/>
    <cellStyle name="Millares 2 2 5 2" xfId="127" xr:uid="{00000000-0005-0000-0000-000030000000}"/>
    <cellStyle name="Millares 2 2 6" xfId="101" xr:uid="{00000000-0005-0000-0000-000031000000}"/>
    <cellStyle name="Millares 2 2 6 2" xfId="131" xr:uid="{00000000-0005-0000-0000-000032000000}"/>
    <cellStyle name="Millares 2 2 7" xfId="60" xr:uid="{00000000-0005-0000-0000-000033000000}"/>
    <cellStyle name="Millares 2 2 7 2" xfId="109" xr:uid="{00000000-0005-0000-0000-000034000000}"/>
    <cellStyle name="Millares 2 2 8" xfId="103" xr:uid="{00000000-0005-0000-0000-000035000000}"/>
    <cellStyle name="Millares 2 2 8 2" xfId="133" xr:uid="{00000000-0005-0000-0000-000036000000}"/>
    <cellStyle name="Millares 2 2 9" xfId="58" xr:uid="{00000000-0005-0000-0000-000037000000}"/>
    <cellStyle name="Millares 2 2 9 2" xfId="107" xr:uid="{00000000-0005-0000-0000-000038000000}"/>
    <cellStyle name="Millares 2 3" xfId="61" xr:uid="{00000000-0005-0000-0000-000039000000}"/>
    <cellStyle name="Millares 2 3 2" xfId="80" xr:uid="{00000000-0005-0000-0000-00003A000000}"/>
    <cellStyle name="Millares 2 3 2 2" xfId="117" xr:uid="{00000000-0005-0000-0000-00003B000000}"/>
    <cellStyle name="Millares 2 3 3" xfId="63" xr:uid="{00000000-0005-0000-0000-00003C000000}"/>
    <cellStyle name="Millares 2 3 3 2" xfId="111" xr:uid="{00000000-0005-0000-0000-00003D000000}"/>
    <cellStyle name="Millares 2 3 4" xfId="98" xr:uid="{00000000-0005-0000-0000-00003E000000}"/>
    <cellStyle name="Millares 2 3 4 2" xfId="128" xr:uid="{00000000-0005-0000-0000-00003F000000}"/>
    <cellStyle name="Millares 2 3 5" xfId="110" xr:uid="{00000000-0005-0000-0000-000040000000}"/>
    <cellStyle name="Millares 2 4" xfId="78" xr:uid="{00000000-0005-0000-0000-000041000000}"/>
    <cellStyle name="Millares 2 4 2" xfId="115" xr:uid="{00000000-0005-0000-0000-000042000000}"/>
    <cellStyle name="Millares 2 5" xfId="87" xr:uid="{00000000-0005-0000-0000-000043000000}"/>
    <cellStyle name="Millares 2 5 2" xfId="121" xr:uid="{00000000-0005-0000-0000-000044000000}"/>
    <cellStyle name="Millares 2 6" xfId="96" xr:uid="{00000000-0005-0000-0000-000045000000}"/>
    <cellStyle name="Millares 2 6 2" xfId="126" xr:uid="{00000000-0005-0000-0000-000046000000}"/>
    <cellStyle name="Millares 2 7" xfId="59" xr:uid="{00000000-0005-0000-0000-000047000000}"/>
    <cellStyle name="Millares 2 7 2" xfId="108" xr:uid="{00000000-0005-0000-0000-000048000000}"/>
    <cellStyle name="Millares 2 8" xfId="102" xr:uid="{00000000-0005-0000-0000-000049000000}"/>
    <cellStyle name="Millares 2 8 2" xfId="132" xr:uid="{00000000-0005-0000-0000-00004A000000}"/>
    <cellStyle name="Millares 2 9" xfId="57" xr:uid="{00000000-0005-0000-0000-00004B000000}"/>
    <cellStyle name="Millares 2 9 2" xfId="106" xr:uid="{00000000-0005-0000-0000-00004C000000}"/>
    <cellStyle name="Millares 3" xfId="64" xr:uid="{00000000-0005-0000-0000-00004D000000}"/>
    <cellStyle name="Millares 3 2" xfId="81" xr:uid="{00000000-0005-0000-0000-00004E000000}"/>
    <cellStyle name="Millares 3 2 2" xfId="118" xr:uid="{00000000-0005-0000-0000-00004F000000}"/>
    <cellStyle name="Millares 3 3" xfId="88" xr:uid="{00000000-0005-0000-0000-000050000000}"/>
    <cellStyle name="Millares 3 3 2" xfId="122" xr:uid="{00000000-0005-0000-0000-000051000000}"/>
    <cellStyle name="Millares 3 4" xfId="99" xr:uid="{00000000-0005-0000-0000-000052000000}"/>
    <cellStyle name="Millares 3 4 2" xfId="129" xr:uid="{00000000-0005-0000-0000-000053000000}"/>
    <cellStyle name="Millares 3 5" xfId="112" xr:uid="{00000000-0005-0000-0000-000054000000}"/>
    <cellStyle name="Millares 4" xfId="86" xr:uid="{00000000-0005-0000-0000-000055000000}"/>
    <cellStyle name="Millares 4 2" xfId="120" xr:uid="{00000000-0005-0000-0000-000056000000}"/>
    <cellStyle name="Millares 5" xfId="95" xr:uid="{00000000-0005-0000-0000-000057000000}"/>
    <cellStyle name="Millares 5 2" xfId="125" xr:uid="{00000000-0005-0000-0000-000058000000}"/>
    <cellStyle name="Moneda 2" xfId="65" xr:uid="{00000000-0005-0000-0000-000059000000}"/>
    <cellStyle name="Moneda 2 2" xfId="82" xr:uid="{00000000-0005-0000-0000-00005A000000}"/>
    <cellStyle name="Moneda 2 2 2" xfId="119" xr:uid="{00000000-0005-0000-0000-00005B000000}"/>
    <cellStyle name="Moneda 2 3" xfId="89" xr:uid="{00000000-0005-0000-0000-00005C000000}"/>
    <cellStyle name="Moneda 2 3 2" xfId="123" xr:uid="{00000000-0005-0000-0000-00005D000000}"/>
    <cellStyle name="Moneda 2 4" xfId="100" xr:uid="{00000000-0005-0000-0000-00005E000000}"/>
    <cellStyle name="Moneda 2 4 2" xfId="130" xr:uid="{00000000-0005-0000-0000-00005F000000}"/>
    <cellStyle name="Moneda 2 5" xfId="113" xr:uid="{00000000-0005-0000-0000-000060000000}"/>
    <cellStyle name="Neutral" xfId="23" builtinId="28" customBuiltin="1"/>
    <cellStyle name="Normal" xfId="0" builtinId="0"/>
    <cellStyle name="Normal 2" xfId="2" xr:uid="{00000000-0005-0000-0000-000063000000}"/>
    <cellStyle name="Normal 2 2" xfId="3" xr:uid="{00000000-0005-0000-0000-000064000000}"/>
    <cellStyle name="Normal 2 3" xfId="9" xr:uid="{00000000-0005-0000-0000-000065000000}"/>
    <cellStyle name="Normal 2 3 2" xfId="83" xr:uid="{00000000-0005-0000-0000-000066000000}"/>
    <cellStyle name="Normal 2 4" xfId="90" xr:uid="{00000000-0005-0000-0000-000067000000}"/>
    <cellStyle name="Normal 3" xfId="8" xr:uid="{00000000-0005-0000-0000-000068000000}"/>
    <cellStyle name="Normal 3 2" xfId="10" xr:uid="{00000000-0005-0000-0000-000069000000}"/>
    <cellStyle name="Normal 3 2 2" xfId="13" xr:uid="{00000000-0005-0000-0000-00006A000000}"/>
    <cellStyle name="Normal 3 3" xfId="12" xr:uid="{00000000-0005-0000-0000-00006B000000}"/>
    <cellStyle name="Normal 3 3 2" xfId="91" xr:uid="{00000000-0005-0000-0000-00006C000000}"/>
    <cellStyle name="Normal 3 4" xfId="66" xr:uid="{00000000-0005-0000-0000-00006D000000}"/>
    <cellStyle name="Normal 3 5" xfId="70" xr:uid="{00000000-0005-0000-0000-00006E000000}"/>
    <cellStyle name="Normal 4" xfId="4" xr:uid="{00000000-0005-0000-0000-00006F000000}"/>
    <cellStyle name="Normal 4 2" xfId="72" xr:uid="{00000000-0005-0000-0000-000070000000}"/>
    <cellStyle name="Normal 4 3" xfId="71" xr:uid="{00000000-0005-0000-0000-000071000000}"/>
    <cellStyle name="Normal 5" xfId="5" xr:uid="{00000000-0005-0000-0000-000072000000}"/>
    <cellStyle name="Normal 5 2" xfId="74" xr:uid="{00000000-0005-0000-0000-000073000000}"/>
    <cellStyle name="Normal 5 3" xfId="73" xr:uid="{00000000-0005-0000-0000-000074000000}"/>
    <cellStyle name="Normal 56" xfId="6" xr:uid="{00000000-0005-0000-0000-000075000000}"/>
    <cellStyle name="Normal 6" xfId="75" xr:uid="{00000000-0005-0000-0000-000076000000}"/>
    <cellStyle name="Normal 6 2" xfId="76" xr:uid="{00000000-0005-0000-0000-000077000000}"/>
    <cellStyle name="Normal 6 2 2" xfId="85" xr:uid="{00000000-0005-0000-0000-000078000000}"/>
    <cellStyle name="Normal 6 2 3" xfId="93" xr:uid="{00000000-0005-0000-0000-000079000000}"/>
    <cellStyle name="Normal 6 3" xfId="84" xr:uid="{00000000-0005-0000-0000-00007A000000}"/>
    <cellStyle name="Normal 6 4" xfId="92" xr:uid="{00000000-0005-0000-0000-00007B000000}"/>
    <cellStyle name="Normal 7" xfId="68" xr:uid="{00000000-0005-0000-0000-00007C000000}"/>
    <cellStyle name="Notas" xfId="30" builtinId="10" customBuiltin="1"/>
    <cellStyle name="Porcentaje" xfId="14" builtinId="5"/>
    <cellStyle name="Porcentaje 2" xfId="7" xr:uid="{00000000-0005-0000-0000-00007F000000}"/>
    <cellStyle name="Porcentual 2" xfId="77" xr:uid="{00000000-0005-0000-0000-000080000000}"/>
    <cellStyle name="Salida" xfId="25" builtinId="21" customBuiltin="1"/>
    <cellStyle name="Texto de advertencia" xfId="29" builtinId="11" customBuiltin="1"/>
    <cellStyle name="Texto explicativo" xfId="31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0</xdr:col>
      <xdr:colOff>694563</xdr:colOff>
      <xdr:row>2</xdr:row>
      <xdr:rowOff>202692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90500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168519</xdr:colOff>
      <xdr:row>0</xdr:row>
      <xdr:rowOff>73269</xdr:rowOff>
    </xdr:from>
    <xdr:to>
      <xdr:col>0</xdr:col>
      <xdr:colOff>720207</xdr:colOff>
      <xdr:row>2</xdr:row>
      <xdr:rowOff>135284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19" y="73269"/>
          <a:ext cx="551688" cy="545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1</xdr:col>
      <xdr:colOff>121324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0"/>
          <a:ext cx="635674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154056</xdr:colOff>
      <xdr:row>0</xdr:row>
      <xdr:rowOff>119443</xdr:rowOff>
    </xdr:from>
    <xdr:to>
      <xdr:col>0</xdr:col>
      <xdr:colOff>677931</xdr:colOff>
      <xdr:row>2</xdr:row>
      <xdr:rowOff>161279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56" y="119443"/>
          <a:ext cx="523875" cy="522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276225</xdr:rowOff>
    </xdr:from>
    <xdr:to>
      <xdr:col>0</xdr:col>
      <xdr:colOff>742949</xdr:colOff>
      <xdr:row>2</xdr:row>
      <xdr:rowOff>202709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276225"/>
          <a:ext cx="619125" cy="6122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9525</xdr:rowOff>
    </xdr:from>
    <xdr:to>
      <xdr:col>1</xdr:col>
      <xdr:colOff>301659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314325"/>
          <a:ext cx="57788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238125</xdr:rowOff>
    </xdr:from>
    <xdr:to>
      <xdr:col>1</xdr:col>
      <xdr:colOff>142874</xdr:colOff>
      <xdr:row>3</xdr:row>
      <xdr:rowOff>2894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38125"/>
          <a:ext cx="600075" cy="593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5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71" t="s">
        <v>489</v>
      </c>
      <c r="B1" s="171"/>
      <c r="C1" s="60"/>
      <c r="D1" s="61" t="s">
        <v>478</v>
      </c>
      <c r="E1" s="62">
        <v>2021</v>
      </c>
    </row>
    <row r="2" spans="1:5" ht="23.25" customHeight="1" x14ac:dyDescent="0.2">
      <c r="A2" s="172" t="s">
        <v>477</v>
      </c>
      <c r="B2" s="172"/>
      <c r="C2" s="63"/>
      <c r="D2" s="61" t="s">
        <v>479</v>
      </c>
      <c r="E2" s="60" t="s">
        <v>481</v>
      </c>
    </row>
    <row r="3" spans="1:5" ht="19.5" customHeight="1" x14ac:dyDescent="0.2">
      <c r="A3" s="173" t="s">
        <v>577</v>
      </c>
      <c r="B3" s="173"/>
      <c r="C3" s="60"/>
      <c r="D3" s="61" t="s">
        <v>480</v>
      </c>
      <c r="E3" s="62">
        <v>4</v>
      </c>
    </row>
    <row r="4" spans="1:5" ht="15" customHeight="1" x14ac:dyDescent="0.2">
      <c r="A4" s="10" t="s">
        <v>31</v>
      </c>
      <c r="B4" s="11" t="s">
        <v>32</v>
      </c>
    </row>
    <row r="5" spans="1:5" x14ac:dyDescent="0.2">
      <c r="A5" s="2"/>
      <c r="B5" s="3"/>
    </row>
    <row r="6" spans="1:5" x14ac:dyDescent="0.2">
      <c r="A6" s="4"/>
      <c r="B6" s="5" t="s">
        <v>35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2" t="s">
        <v>1</v>
      </c>
      <c r="B9" s="33" t="s">
        <v>2</v>
      </c>
    </row>
    <row r="10" spans="1:5" x14ac:dyDescent="0.2">
      <c r="A10" s="32" t="s">
        <v>3</v>
      </c>
      <c r="B10" s="33" t="s">
        <v>4</v>
      </c>
    </row>
    <row r="11" spans="1:5" x14ac:dyDescent="0.2">
      <c r="A11" s="32" t="s">
        <v>5</v>
      </c>
      <c r="B11" s="33" t="s">
        <v>6</v>
      </c>
    </row>
    <row r="12" spans="1:5" x14ac:dyDescent="0.2">
      <c r="A12" s="32" t="s">
        <v>47</v>
      </c>
      <c r="B12" s="33" t="s">
        <v>473</v>
      </c>
    </row>
    <row r="13" spans="1:5" x14ac:dyDescent="0.2">
      <c r="A13" s="32" t="s">
        <v>7</v>
      </c>
      <c r="B13" s="33" t="s">
        <v>474</v>
      </c>
    </row>
    <row r="14" spans="1:5" x14ac:dyDescent="0.2">
      <c r="A14" s="32" t="s">
        <v>8</v>
      </c>
      <c r="B14" s="33" t="s">
        <v>46</v>
      </c>
    </row>
    <row r="15" spans="1:5" x14ac:dyDescent="0.2">
      <c r="A15" s="32" t="s">
        <v>9</v>
      </c>
      <c r="B15" s="33" t="s">
        <v>10</v>
      </c>
    </row>
    <row r="16" spans="1:5" x14ac:dyDescent="0.2">
      <c r="A16" s="32" t="s">
        <v>11</v>
      </c>
      <c r="B16" s="33" t="s">
        <v>12</v>
      </c>
    </row>
    <row r="17" spans="1:2" x14ac:dyDescent="0.2">
      <c r="A17" s="32" t="s">
        <v>13</v>
      </c>
      <c r="B17" s="33" t="s">
        <v>14</v>
      </c>
    </row>
    <row r="18" spans="1:2" x14ac:dyDescent="0.2">
      <c r="A18" s="32" t="s">
        <v>15</v>
      </c>
      <c r="B18" s="33" t="s">
        <v>16</v>
      </c>
    </row>
    <row r="19" spans="1:2" x14ac:dyDescent="0.2">
      <c r="A19" s="32" t="s">
        <v>17</v>
      </c>
      <c r="B19" s="33" t="s">
        <v>475</v>
      </c>
    </row>
    <row r="20" spans="1:2" x14ac:dyDescent="0.2">
      <c r="A20" s="32" t="s">
        <v>18</v>
      </c>
      <c r="B20" s="33" t="s">
        <v>19</v>
      </c>
    </row>
    <row r="21" spans="1:2" x14ac:dyDescent="0.2">
      <c r="A21" s="32" t="s">
        <v>20</v>
      </c>
      <c r="B21" s="33" t="s">
        <v>80</v>
      </c>
    </row>
    <row r="22" spans="1:2" x14ac:dyDescent="0.2">
      <c r="A22" s="32" t="s">
        <v>21</v>
      </c>
      <c r="B22" s="33" t="s">
        <v>22</v>
      </c>
    </row>
    <row r="23" spans="1:2" x14ac:dyDescent="0.2">
      <c r="A23" s="46" t="s">
        <v>458</v>
      </c>
      <c r="B23" s="47" t="s">
        <v>192</v>
      </c>
    </row>
    <row r="24" spans="1:2" x14ac:dyDescent="0.2">
      <c r="A24" s="46" t="s">
        <v>459</v>
      </c>
      <c r="B24" s="47" t="s">
        <v>460</v>
      </c>
    </row>
    <row r="25" spans="1:2" s="45" customFormat="1" x14ac:dyDescent="0.2">
      <c r="A25" s="46" t="s">
        <v>461</v>
      </c>
      <c r="B25" s="47" t="s">
        <v>229</v>
      </c>
    </row>
    <row r="26" spans="1:2" x14ac:dyDescent="0.2">
      <c r="A26" s="46" t="s">
        <v>462</v>
      </c>
      <c r="B26" s="47" t="s">
        <v>246</v>
      </c>
    </row>
    <row r="27" spans="1:2" x14ac:dyDescent="0.2">
      <c r="A27" s="32" t="s">
        <v>23</v>
      </c>
      <c r="B27" s="33" t="s">
        <v>24</v>
      </c>
    </row>
    <row r="28" spans="1:2" x14ac:dyDescent="0.2">
      <c r="A28" s="32" t="s">
        <v>25</v>
      </c>
      <c r="B28" s="33" t="s">
        <v>26</v>
      </c>
    </row>
    <row r="29" spans="1:2" x14ac:dyDescent="0.2">
      <c r="A29" s="32" t="s">
        <v>27</v>
      </c>
      <c r="B29" s="33" t="s">
        <v>28</v>
      </c>
    </row>
    <row r="30" spans="1:2" x14ac:dyDescent="0.2">
      <c r="A30" s="32" t="s">
        <v>29</v>
      </c>
      <c r="B30" s="33" t="s">
        <v>30</v>
      </c>
    </row>
    <row r="31" spans="1:2" x14ac:dyDescent="0.2">
      <c r="A31" s="32" t="s">
        <v>38</v>
      </c>
      <c r="B31" s="33" t="s">
        <v>39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32" t="s">
        <v>36</v>
      </c>
      <c r="B34" s="33" t="s">
        <v>33</v>
      </c>
    </row>
    <row r="35" spans="1:5" x14ac:dyDescent="0.2">
      <c r="A35" s="32" t="s">
        <v>37</v>
      </c>
      <c r="B35" s="33" t="s">
        <v>34</v>
      </c>
    </row>
    <row r="36" spans="1:5" x14ac:dyDescent="0.2">
      <c r="A36" s="4"/>
      <c r="B36" s="7"/>
    </row>
    <row r="37" spans="1:5" x14ac:dyDescent="0.2">
      <c r="A37" s="4"/>
      <c r="B37" s="5"/>
    </row>
    <row r="38" spans="1:5" x14ac:dyDescent="0.2">
      <c r="A38" s="4"/>
      <c r="B38" s="33"/>
    </row>
    <row r="39" spans="1:5" x14ac:dyDescent="0.2">
      <c r="A39" s="4"/>
      <c r="B39" s="33"/>
    </row>
    <row r="40" spans="1:5" ht="12" thickBot="1" x14ac:dyDescent="0.25">
      <c r="A40" s="8"/>
      <c r="B40" s="9"/>
    </row>
    <row r="43" spans="1:5" ht="33" customHeight="1" x14ac:dyDescent="0.2">
      <c r="A43" s="174" t="s">
        <v>490</v>
      </c>
      <c r="B43" s="174"/>
      <c r="C43" s="174"/>
      <c r="D43" s="174"/>
      <c r="E43" s="174"/>
    </row>
    <row r="44" spans="1:5" ht="15" x14ac:dyDescent="0.25">
      <c r="A44" s="50"/>
      <c r="B44" s="50"/>
      <c r="C44" s="50"/>
      <c r="D44" s="49"/>
      <c r="E44" s="49"/>
    </row>
    <row r="45" spans="1:5" ht="15" x14ac:dyDescent="0.25">
      <c r="A45" s="50"/>
      <c r="B45" s="50"/>
      <c r="C45" s="50"/>
      <c r="D45" s="49"/>
      <c r="E45" s="49"/>
    </row>
  </sheetData>
  <sheetProtection formatCells="0" formatColumns="0" formatRows="0" autoFilter="0" pivotTables="0"/>
  <mergeCells count="4">
    <mergeCell ref="A1:B1"/>
    <mergeCell ref="A2:B2"/>
    <mergeCell ref="A3:B3"/>
    <mergeCell ref="A43:E4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6"/>
  <sheetViews>
    <sheetView showGridLines="0" zoomScale="115" zoomScaleNormal="115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1.25" x14ac:dyDescent="0.2"/>
  <cols>
    <col min="1" max="1" width="11.42578125" style="15" customWidth="1"/>
    <col min="2" max="2" width="37.42578125" style="81" customWidth="1"/>
    <col min="3" max="3" width="12.5703125" style="15" customWidth="1"/>
    <col min="4" max="6" width="12.28515625" style="15" customWidth="1"/>
    <col min="7" max="7" width="11.140625" style="15" customWidth="1"/>
    <col min="8" max="8" width="10.140625" style="15" customWidth="1"/>
    <col min="9" max="9" width="11.85546875" style="15" bestFit="1" customWidth="1"/>
    <col min="10" max="10" width="30.7109375" style="15" bestFit="1" customWidth="1"/>
    <col min="11" max="16384" width="9.140625" style="15"/>
  </cols>
  <sheetData>
    <row r="1" spans="1:8" s="12" customFormat="1" ht="18.95" customHeight="1" x14ac:dyDescent="0.25">
      <c r="A1" s="175" t="s">
        <v>489</v>
      </c>
      <c r="B1" s="176"/>
      <c r="C1" s="176"/>
      <c r="D1" s="176"/>
      <c r="E1" s="176"/>
      <c r="F1" s="176"/>
      <c r="G1" s="61" t="s">
        <v>478</v>
      </c>
      <c r="H1" s="64">
        <v>2021</v>
      </c>
    </row>
    <row r="2" spans="1:8" s="12" customFormat="1" ht="18.95" customHeight="1" x14ac:dyDescent="0.25">
      <c r="A2" s="175" t="s">
        <v>482</v>
      </c>
      <c r="B2" s="176"/>
      <c r="C2" s="176"/>
      <c r="D2" s="176"/>
      <c r="E2" s="176"/>
      <c r="F2" s="176"/>
      <c r="G2" s="117" t="s">
        <v>483</v>
      </c>
      <c r="H2" s="118" t="str">
        <f>'Notas a los Edos Financieros'!E2</f>
        <v>TRIMESTRAL</v>
      </c>
    </row>
    <row r="3" spans="1:8" s="12" customFormat="1" ht="18.95" customHeight="1" x14ac:dyDescent="0.25">
      <c r="A3" s="175" t="s">
        <v>577</v>
      </c>
      <c r="B3" s="176"/>
      <c r="C3" s="176"/>
      <c r="D3" s="176"/>
      <c r="E3" s="176"/>
      <c r="F3" s="176"/>
      <c r="G3" s="61" t="s">
        <v>484</v>
      </c>
      <c r="H3" s="64">
        <v>4</v>
      </c>
    </row>
    <row r="4" spans="1:8" x14ac:dyDescent="0.2">
      <c r="A4" s="13" t="s">
        <v>83</v>
      </c>
      <c r="B4" s="78"/>
      <c r="C4" s="14"/>
      <c r="D4" s="14"/>
      <c r="E4" s="14"/>
      <c r="F4" s="14"/>
      <c r="G4" s="14"/>
      <c r="H4" s="14"/>
    </row>
    <row r="6" spans="1:8" x14ac:dyDescent="0.2">
      <c r="A6" s="14" t="s">
        <v>53</v>
      </c>
      <c r="B6" s="78"/>
      <c r="C6" s="14"/>
      <c r="D6" s="14"/>
      <c r="E6" s="14"/>
      <c r="F6" s="14"/>
      <c r="G6" s="14"/>
      <c r="H6" s="14"/>
    </row>
    <row r="7" spans="1:8" x14ac:dyDescent="0.2">
      <c r="A7" s="16" t="s">
        <v>51</v>
      </c>
      <c r="B7" s="65" t="s">
        <v>48</v>
      </c>
      <c r="C7" s="16" t="s">
        <v>49</v>
      </c>
      <c r="D7" s="16" t="s">
        <v>50</v>
      </c>
      <c r="E7" s="16"/>
      <c r="F7" s="16"/>
      <c r="G7" s="16"/>
      <c r="H7" s="16"/>
    </row>
    <row r="8" spans="1:8" x14ac:dyDescent="0.2">
      <c r="A8" s="83">
        <v>1114</v>
      </c>
      <c r="B8" s="98" t="s">
        <v>84</v>
      </c>
      <c r="C8" s="114">
        <v>196887305.38999999</v>
      </c>
      <c r="D8" s="99"/>
      <c r="E8" s="99"/>
      <c r="F8" s="99"/>
      <c r="G8" s="99"/>
      <c r="H8" s="99"/>
    </row>
    <row r="9" spans="1:8" s="51" customFormat="1" ht="15.75" customHeight="1" x14ac:dyDescent="0.25">
      <c r="A9" s="135">
        <v>111400301</v>
      </c>
      <c r="B9" s="137" t="s">
        <v>491</v>
      </c>
      <c r="C9" s="136">
        <v>137342436.27000001</v>
      </c>
      <c r="D9" s="57" t="s">
        <v>493</v>
      </c>
      <c r="E9" s="57"/>
      <c r="F9" s="57"/>
      <c r="G9" s="57"/>
      <c r="H9" s="57"/>
    </row>
    <row r="10" spans="1:8" s="51" customFormat="1" ht="15.75" customHeight="1" x14ac:dyDescent="0.25">
      <c r="A10" s="135">
        <v>111400302</v>
      </c>
      <c r="B10" s="137" t="s">
        <v>492</v>
      </c>
      <c r="C10" s="136">
        <v>2229744.4900000002</v>
      </c>
      <c r="D10" s="57" t="s">
        <v>493</v>
      </c>
      <c r="E10" s="57"/>
      <c r="F10" s="57"/>
      <c r="G10" s="57"/>
      <c r="H10" s="57"/>
    </row>
    <row r="11" spans="1:8" s="51" customFormat="1" ht="15.75" customHeight="1" x14ac:dyDescent="0.25">
      <c r="A11" s="135">
        <v>111400309</v>
      </c>
      <c r="B11" s="137" t="s">
        <v>540</v>
      </c>
      <c r="C11" s="136">
        <v>22499223.390000001</v>
      </c>
      <c r="D11" s="57" t="s">
        <v>493</v>
      </c>
      <c r="E11" s="57"/>
      <c r="F11" s="57"/>
      <c r="G11" s="57"/>
      <c r="H11" s="57"/>
    </row>
    <row r="12" spans="1:8" s="51" customFormat="1" ht="15.75" customHeight="1" x14ac:dyDescent="0.25">
      <c r="A12" s="135">
        <v>111400310</v>
      </c>
      <c r="B12" s="137" t="s">
        <v>541</v>
      </c>
      <c r="C12" s="136">
        <v>803683.19</v>
      </c>
      <c r="D12" s="57" t="s">
        <v>493</v>
      </c>
      <c r="E12" s="57"/>
      <c r="F12" s="57"/>
      <c r="G12" s="57"/>
      <c r="H12" s="57"/>
    </row>
    <row r="13" spans="1:8" s="51" customFormat="1" ht="15.75" customHeight="1" x14ac:dyDescent="0.25">
      <c r="A13" s="135">
        <v>111400322</v>
      </c>
      <c r="B13" s="137" t="s">
        <v>542</v>
      </c>
      <c r="C13" s="136">
        <v>272142.53999999998</v>
      </c>
      <c r="D13" s="57" t="s">
        <v>493</v>
      </c>
      <c r="E13" s="57"/>
      <c r="F13" s="57"/>
      <c r="G13" s="57"/>
      <c r="H13" s="57"/>
    </row>
    <row r="14" spans="1:8" s="51" customFormat="1" ht="15.75" customHeight="1" x14ac:dyDescent="0.25">
      <c r="A14" s="135">
        <v>111400338</v>
      </c>
      <c r="B14" s="137" t="s">
        <v>543</v>
      </c>
      <c r="C14" s="136">
        <v>11019350.039999999</v>
      </c>
      <c r="D14" s="57" t="s">
        <v>493</v>
      </c>
      <c r="E14" s="57"/>
      <c r="F14" s="57"/>
      <c r="G14" s="57"/>
      <c r="H14" s="57"/>
    </row>
    <row r="15" spans="1:8" s="51" customFormat="1" ht="15.75" customHeight="1" x14ac:dyDescent="0.25">
      <c r="A15" s="135">
        <v>111400354</v>
      </c>
      <c r="B15" s="137" t="s">
        <v>544</v>
      </c>
      <c r="C15" s="136">
        <v>7461489.8499999996</v>
      </c>
      <c r="D15" s="57" t="s">
        <v>493</v>
      </c>
      <c r="E15" s="57"/>
      <c r="F15" s="57"/>
      <c r="G15" s="57"/>
      <c r="H15" s="57"/>
    </row>
    <row r="16" spans="1:8" s="51" customFormat="1" ht="15.75" customHeight="1" x14ac:dyDescent="0.25">
      <c r="A16" s="135">
        <v>111400355</v>
      </c>
      <c r="B16" s="137" t="s">
        <v>545</v>
      </c>
      <c r="C16" s="136">
        <v>2405.36</v>
      </c>
      <c r="D16" s="57" t="s">
        <v>493</v>
      </c>
      <c r="E16" s="57"/>
      <c r="F16" s="57"/>
      <c r="G16" s="57"/>
      <c r="H16" s="57"/>
    </row>
    <row r="17" spans="1:12" s="51" customFormat="1" ht="15.75" customHeight="1" x14ac:dyDescent="0.25">
      <c r="A17" s="135">
        <v>111400356</v>
      </c>
      <c r="B17" s="137" t="s">
        <v>546</v>
      </c>
      <c r="C17" s="136">
        <v>631963.72</v>
      </c>
      <c r="D17" s="57" t="s">
        <v>493</v>
      </c>
      <c r="E17" s="57"/>
      <c r="F17" s="57"/>
      <c r="G17" s="57"/>
      <c r="H17" s="57"/>
    </row>
    <row r="18" spans="1:12" s="51" customFormat="1" ht="15.75" customHeight="1" x14ac:dyDescent="0.25">
      <c r="A18" s="135">
        <v>111400603</v>
      </c>
      <c r="B18" s="137" t="s">
        <v>547</v>
      </c>
      <c r="C18" s="136">
        <v>11639935.49</v>
      </c>
      <c r="D18" s="57" t="s">
        <v>493</v>
      </c>
      <c r="E18" s="57"/>
      <c r="F18" s="57"/>
      <c r="G18" s="57"/>
      <c r="H18" s="57"/>
    </row>
    <row r="19" spans="1:12" s="51" customFormat="1" ht="15.75" customHeight="1" x14ac:dyDescent="0.25">
      <c r="A19" s="135">
        <v>111400801</v>
      </c>
      <c r="B19" s="137" t="s">
        <v>548</v>
      </c>
      <c r="C19" s="136">
        <v>496107.41</v>
      </c>
      <c r="D19" s="57" t="s">
        <v>493</v>
      </c>
      <c r="E19" s="57"/>
      <c r="F19" s="57"/>
      <c r="G19" s="57"/>
      <c r="H19" s="57"/>
    </row>
    <row r="20" spans="1:12" s="51" customFormat="1" ht="15.75" customHeight="1" x14ac:dyDescent="0.25">
      <c r="A20" s="135">
        <v>111400802</v>
      </c>
      <c r="B20" s="137" t="s">
        <v>549</v>
      </c>
      <c r="C20" s="136">
        <v>2488823.64</v>
      </c>
      <c r="D20" s="57" t="s">
        <v>493</v>
      </c>
      <c r="E20" s="57"/>
      <c r="F20" s="57"/>
      <c r="G20" s="57"/>
      <c r="H20" s="57"/>
    </row>
    <row r="21" spans="1:12" s="51" customFormat="1" ht="15.75" customHeight="1" x14ac:dyDescent="0.25">
      <c r="A21" s="58">
        <v>1115</v>
      </c>
      <c r="B21" s="100" t="s">
        <v>85</v>
      </c>
      <c r="C21" s="59">
        <v>0</v>
      </c>
      <c r="D21" s="57"/>
      <c r="E21" s="57"/>
      <c r="F21" s="57"/>
      <c r="G21" s="57"/>
      <c r="H21" s="57"/>
    </row>
    <row r="22" spans="1:12" s="51" customFormat="1" ht="15.75" customHeight="1" x14ac:dyDescent="0.25">
      <c r="A22" s="58">
        <v>1121</v>
      </c>
      <c r="B22" s="100" t="s">
        <v>86</v>
      </c>
      <c r="C22" s="59">
        <v>0</v>
      </c>
      <c r="D22" s="57"/>
      <c r="E22" s="57"/>
      <c r="F22" s="57"/>
      <c r="G22" s="57"/>
      <c r="H22" s="57"/>
    </row>
    <row r="23" spans="1:12" s="51" customFormat="1" ht="15.75" customHeight="1" x14ac:dyDescent="0.25">
      <c r="A23" s="58">
        <v>1211</v>
      </c>
      <c r="B23" s="100" t="s">
        <v>87</v>
      </c>
      <c r="C23" s="59">
        <v>0</v>
      </c>
      <c r="D23" s="57"/>
      <c r="E23" s="57"/>
      <c r="F23" s="57"/>
      <c r="G23" s="57"/>
      <c r="H23" s="57"/>
    </row>
    <row r="24" spans="1:12" x14ac:dyDescent="0.2">
      <c r="C24" s="19"/>
      <c r="D24" s="19"/>
      <c r="E24" s="19"/>
      <c r="F24" s="19"/>
      <c r="G24" s="19"/>
    </row>
    <row r="25" spans="1:12" x14ac:dyDescent="0.2">
      <c r="A25" s="14" t="s">
        <v>54</v>
      </c>
      <c r="B25" s="78"/>
      <c r="C25" s="14"/>
      <c r="D25" s="14"/>
      <c r="E25" s="14"/>
      <c r="F25" s="14"/>
      <c r="G25" s="14"/>
      <c r="H25" s="14"/>
    </row>
    <row r="26" spans="1:12" s="51" customFormat="1" ht="22.5" x14ac:dyDescent="0.25">
      <c r="A26" s="54" t="s">
        <v>51</v>
      </c>
      <c r="B26" s="55" t="s">
        <v>48</v>
      </c>
      <c r="C26" s="54" t="s">
        <v>49</v>
      </c>
      <c r="D26" s="54">
        <v>2020</v>
      </c>
      <c r="E26" s="54">
        <v>2019</v>
      </c>
      <c r="F26" s="54">
        <v>2018</v>
      </c>
      <c r="G26" s="54">
        <v>2017</v>
      </c>
      <c r="H26" s="55" t="s">
        <v>82</v>
      </c>
    </row>
    <row r="27" spans="1:12" s="51" customFormat="1" ht="13.5" customHeight="1" x14ac:dyDescent="0.2">
      <c r="A27" s="132">
        <v>1122</v>
      </c>
      <c r="B27" s="138" t="s">
        <v>88</v>
      </c>
      <c r="C27" s="114">
        <v>7752233.21</v>
      </c>
      <c r="D27" s="114">
        <v>7749426.9400000004</v>
      </c>
      <c r="E27" s="133">
        <v>12233125.01</v>
      </c>
      <c r="F27" s="133">
        <v>9848420.5399999991</v>
      </c>
      <c r="G27" s="133">
        <v>28635211.109999999</v>
      </c>
      <c r="H27" s="130"/>
    </row>
    <row r="28" spans="1:12" s="51" customFormat="1" ht="13.5" customHeight="1" x14ac:dyDescent="0.25">
      <c r="A28" s="57">
        <v>112200001</v>
      </c>
      <c r="B28" s="100" t="s">
        <v>494</v>
      </c>
      <c r="C28" s="136">
        <v>768179.13</v>
      </c>
      <c r="D28" s="59">
        <v>939238.03</v>
      </c>
      <c r="E28" s="59">
        <v>4023828.07</v>
      </c>
      <c r="F28" s="59">
        <v>3738758.99</v>
      </c>
      <c r="G28" s="59">
        <v>8511729.2899999991</v>
      </c>
      <c r="H28" s="57"/>
      <c r="I28" s="128"/>
      <c r="J28" s="128"/>
      <c r="K28"/>
      <c r="L28"/>
    </row>
    <row r="29" spans="1:12" s="51" customFormat="1" ht="13.5" customHeight="1" x14ac:dyDescent="0.25">
      <c r="A29" s="57">
        <v>112200002</v>
      </c>
      <c r="B29" s="100" t="s">
        <v>495</v>
      </c>
      <c r="C29" s="136">
        <v>3.67</v>
      </c>
      <c r="D29" s="59">
        <v>3.67</v>
      </c>
      <c r="E29" s="59">
        <v>3.67</v>
      </c>
      <c r="F29" s="59">
        <v>3.67</v>
      </c>
      <c r="G29" s="59">
        <v>3.67</v>
      </c>
      <c r="H29" s="57"/>
      <c r="I29" s="128"/>
      <c r="J29" s="128"/>
      <c r="K29"/>
      <c r="L29"/>
    </row>
    <row r="30" spans="1:12" s="51" customFormat="1" ht="13.5" customHeight="1" x14ac:dyDescent="0.25">
      <c r="A30" s="57">
        <v>112200003</v>
      </c>
      <c r="B30" s="100" t="s">
        <v>496</v>
      </c>
      <c r="D30" s="59"/>
      <c r="E30" s="59"/>
      <c r="F30" s="59"/>
      <c r="G30" s="59"/>
      <c r="H30" s="57"/>
      <c r="I30" s="128"/>
      <c r="J30" s="128"/>
      <c r="K30"/>
      <c r="L30"/>
    </row>
    <row r="31" spans="1:12" s="51" customFormat="1" ht="13.5" customHeight="1" x14ac:dyDescent="0.25">
      <c r="A31" s="57">
        <v>112200004</v>
      </c>
      <c r="B31" s="100" t="s">
        <v>497</v>
      </c>
      <c r="C31" s="136">
        <v>327.45999999999998</v>
      </c>
      <c r="D31" s="59">
        <v>-17.23</v>
      </c>
      <c r="E31" s="59">
        <v>1479.29</v>
      </c>
      <c r="F31" s="59">
        <v>1585.55</v>
      </c>
      <c r="G31" s="59">
        <v>1454.11</v>
      </c>
      <c r="H31" s="57"/>
      <c r="I31" s="128"/>
      <c r="J31" s="128"/>
      <c r="K31"/>
      <c r="L31"/>
    </row>
    <row r="32" spans="1:12" s="51" customFormat="1" ht="13.5" customHeight="1" x14ac:dyDescent="0.25">
      <c r="A32" s="57">
        <v>112200005</v>
      </c>
      <c r="B32" s="100" t="s">
        <v>498</v>
      </c>
      <c r="C32" s="136">
        <v>125.42</v>
      </c>
      <c r="D32" s="59">
        <v>-86.29</v>
      </c>
      <c r="E32" s="59">
        <v>99.65</v>
      </c>
      <c r="F32" s="59"/>
      <c r="G32" s="59">
        <v>297.24</v>
      </c>
      <c r="H32" s="57"/>
      <c r="K32"/>
      <c r="L32"/>
    </row>
    <row r="33" spans="1:8" s="51" customFormat="1" ht="13.5" customHeight="1" x14ac:dyDescent="0.25">
      <c r="A33" s="57">
        <v>112200006</v>
      </c>
      <c r="B33" s="100" t="s">
        <v>499</v>
      </c>
      <c r="C33" s="136">
        <v>1375635.35</v>
      </c>
      <c r="D33" s="59">
        <v>1384599.28</v>
      </c>
      <c r="E33" s="59">
        <v>1403456.28</v>
      </c>
      <c r="F33" s="59">
        <v>1422234.47</v>
      </c>
      <c r="G33" s="59">
        <v>15510654.77</v>
      </c>
      <c r="H33" s="57"/>
    </row>
    <row r="34" spans="1:8" s="51" customFormat="1" ht="13.5" customHeight="1" x14ac:dyDescent="0.25">
      <c r="A34" s="57">
        <v>112200007</v>
      </c>
      <c r="B34" s="100" t="s">
        <v>500</v>
      </c>
      <c r="C34" s="136">
        <v>5607962.1799999997</v>
      </c>
      <c r="D34" s="59">
        <v>5425689.4800000004</v>
      </c>
      <c r="E34" s="59">
        <v>6804258.0499999998</v>
      </c>
      <c r="F34" s="59">
        <v>4685837.8600000003</v>
      </c>
      <c r="G34" s="59">
        <v>4611072.03</v>
      </c>
      <c r="H34" s="57"/>
    </row>
    <row r="35" spans="1:8" s="51" customFormat="1" ht="13.5" customHeight="1" x14ac:dyDescent="0.25">
      <c r="A35" s="132">
        <v>1124</v>
      </c>
      <c r="B35" s="138" t="s">
        <v>89</v>
      </c>
      <c r="C35" s="133"/>
      <c r="D35" s="133">
        <v>0</v>
      </c>
      <c r="E35" s="133">
        <v>0</v>
      </c>
      <c r="F35" s="133">
        <v>0</v>
      </c>
      <c r="G35" s="133">
        <v>0</v>
      </c>
      <c r="H35" s="130"/>
    </row>
    <row r="37" spans="1:8" x14ac:dyDescent="0.2">
      <c r="A37" s="14" t="s">
        <v>55</v>
      </c>
      <c r="B37" s="78"/>
      <c r="C37" s="14"/>
      <c r="D37" s="14"/>
      <c r="E37" s="14"/>
      <c r="F37" s="14"/>
      <c r="G37" s="14"/>
      <c r="H37" s="14"/>
    </row>
    <row r="38" spans="1:8" x14ac:dyDescent="0.2">
      <c r="A38" s="16" t="s">
        <v>51</v>
      </c>
      <c r="B38" s="65" t="s">
        <v>48</v>
      </c>
      <c r="C38" s="16" t="s">
        <v>49</v>
      </c>
      <c r="D38" s="16" t="s">
        <v>90</v>
      </c>
      <c r="E38" s="16" t="s">
        <v>91</v>
      </c>
      <c r="F38" s="16" t="s">
        <v>92</v>
      </c>
      <c r="G38" s="16" t="s">
        <v>93</v>
      </c>
      <c r="H38" s="16" t="s">
        <v>94</v>
      </c>
    </row>
    <row r="39" spans="1:8" s="51" customFormat="1" ht="15" customHeight="1" x14ac:dyDescent="0.2">
      <c r="A39" s="56">
        <v>1123</v>
      </c>
      <c r="B39" s="101" t="s">
        <v>95</v>
      </c>
      <c r="C39" s="114">
        <v>256442</v>
      </c>
      <c r="D39" s="114">
        <v>256442</v>
      </c>
      <c r="E39" s="119">
        <v>0</v>
      </c>
      <c r="F39" s="133">
        <v>0</v>
      </c>
      <c r="G39" s="119">
        <v>0</v>
      </c>
      <c r="H39" s="119">
        <v>0</v>
      </c>
    </row>
    <row r="40" spans="1:8" s="51" customFormat="1" ht="15" customHeight="1" x14ac:dyDescent="0.25">
      <c r="A40" s="120" t="s">
        <v>568</v>
      </c>
      <c r="B40" s="121" t="s">
        <v>569</v>
      </c>
      <c r="C40" s="123">
        <v>1442</v>
      </c>
      <c r="D40" s="123">
        <v>1442</v>
      </c>
      <c r="E40" s="123">
        <v>0</v>
      </c>
      <c r="F40" s="123">
        <v>0</v>
      </c>
      <c r="G40" s="123">
        <v>0</v>
      </c>
      <c r="H40" s="123">
        <v>0</v>
      </c>
    </row>
    <row r="41" spans="1:8" s="51" customFormat="1" ht="15" customHeight="1" x14ac:dyDescent="0.25">
      <c r="A41" s="120" t="s">
        <v>501</v>
      </c>
      <c r="B41" s="121" t="s">
        <v>502</v>
      </c>
      <c r="C41" s="123">
        <v>35000</v>
      </c>
      <c r="D41" s="123">
        <v>35000</v>
      </c>
      <c r="E41" s="123">
        <v>0</v>
      </c>
      <c r="F41" s="123">
        <v>0</v>
      </c>
      <c r="G41" s="123">
        <v>0</v>
      </c>
      <c r="H41" s="123">
        <v>0</v>
      </c>
    </row>
    <row r="42" spans="1:8" s="51" customFormat="1" ht="15" customHeight="1" x14ac:dyDescent="0.25">
      <c r="A42" s="120" t="s">
        <v>503</v>
      </c>
      <c r="B42" s="121" t="s">
        <v>504</v>
      </c>
      <c r="C42" s="123">
        <v>220000</v>
      </c>
      <c r="D42" s="123">
        <v>220000</v>
      </c>
      <c r="E42" s="123">
        <v>0</v>
      </c>
      <c r="F42" s="123">
        <v>0</v>
      </c>
      <c r="G42" s="123">
        <v>0</v>
      </c>
      <c r="H42" s="123">
        <v>0</v>
      </c>
    </row>
    <row r="43" spans="1:8" s="53" customFormat="1" ht="22.5" customHeight="1" x14ac:dyDescent="0.25">
      <c r="A43" s="56">
        <v>1125</v>
      </c>
      <c r="B43" s="101" t="s">
        <v>96</v>
      </c>
      <c r="C43" s="150">
        <v>50000</v>
      </c>
      <c r="D43" s="150">
        <v>50000</v>
      </c>
      <c r="E43" s="119">
        <v>0</v>
      </c>
      <c r="F43" s="119">
        <v>0</v>
      </c>
      <c r="G43" s="119">
        <v>0</v>
      </c>
      <c r="H43" s="119">
        <v>0</v>
      </c>
    </row>
    <row r="44" spans="1:8" s="53" customFormat="1" ht="15" customHeight="1" x14ac:dyDescent="0.25">
      <c r="A44" s="120" t="s">
        <v>505</v>
      </c>
      <c r="B44" s="121" t="s">
        <v>506</v>
      </c>
      <c r="C44" s="123">
        <v>50000</v>
      </c>
      <c r="D44" s="123">
        <v>50000</v>
      </c>
      <c r="E44" s="123">
        <v>0</v>
      </c>
      <c r="F44" s="123">
        <v>0</v>
      </c>
      <c r="G44" s="139">
        <v>0</v>
      </c>
      <c r="H44" s="139">
        <v>0</v>
      </c>
    </row>
    <row r="45" spans="1:8" s="51" customFormat="1" ht="15" customHeight="1" x14ac:dyDescent="0.25">
      <c r="A45" s="56">
        <v>1126</v>
      </c>
      <c r="B45" s="101" t="s">
        <v>464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</row>
    <row r="46" spans="1:8" s="53" customFormat="1" ht="25.5" customHeight="1" x14ac:dyDescent="0.25">
      <c r="A46" s="56">
        <v>1129</v>
      </c>
      <c r="B46" s="101" t="s">
        <v>465</v>
      </c>
      <c r="C46" s="133">
        <v>58354.65</v>
      </c>
      <c r="D46" s="133">
        <v>58354.65</v>
      </c>
      <c r="E46" s="119">
        <v>0</v>
      </c>
      <c r="F46" s="119">
        <v>0</v>
      </c>
      <c r="G46" s="119">
        <v>0</v>
      </c>
      <c r="H46" s="119">
        <v>0</v>
      </c>
    </row>
    <row r="47" spans="1:8" s="152" customFormat="1" ht="25.5" customHeight="1" x14ac:dyDescent="0.25">
      <c r="A47" s="135" t="s">
        <v>556</v>
      </c>
      <c r="B47" s="137" t="s">
        <v>557</v>
      </c>
      <c r="C47" s="136">
        <v>1064.96</v>
      </c>
      <c r="D47" s="136">
        <v>1064.96</v>
      </c>
      <c r="E47" s="139">
        <v>0</v>
      </c>
      <c r="F47" s="139">
        <v>0</v>
      </c>
      <c r="G47" s="139">
        <v>0</v>
      </c>
      <c r="H47" s="139">
        <v>0</v>
      </c>
    </row>
    <row r="48" spans="1:8" s="51" customFormat="1" ht="25.5" customHeight="1" x14ac:dyDescent="0.25">
      <c r="A48" s="120" t="s">
        <v>507</v>
      </c>
      <c r="B48" s="121" t="s">
        <v>508</v>
      </c>
      <c r="C48" s="123">
        <v>14.17</v>
      </c>
      <c r="D48" s="123">
        <v>14.17</v>
      </c>
      <c r="E48" s="139">
        <v>0</v>
      </c>
      <c r="F48" s="139">
        <v>0</v>
      </c>
      <c r="G48" s="139">
        <v>0</v>
      </c>
      <c r="H48" s="139">
        <v>0</v>
      </c>
    </row>
    <row r="49" spans="1:8" s="51" customFormat="1" ht="25.5" customHeight="1" x14ac:dyDescent="0.25">
      <c r="A49" s="120">
        <v>112900007</v>
      </c>
      <c r="B49" s="121" t="s">
        <v>509</v>
      </c>
      <c r="C49" s="123">
        <v>57275.519999999997</v>
      </c>
      <c r="D49" s="123">
        <v>57275.519999999997</v>
      </c>
      <c r="E49" s="139">
        <v>0</v>
      </c>
      <c r="F49" s="139">
        <v>0</v>
      </c>
      <c r="G49" s="139">
        <v>0</v>
      </c>
      <c r="H49" s="139">
        <v>0</v>
      </c>
    </row>
    <row r="50" spans="1:8" s="131" customFormat="1" ht="33.75" x14ac:dyDescent="0.25">
      <c r="A50" s="132">
        <v>1131</v>
      </c>
      <c r="B50" s="138" t="s">
        <v>97</v>
      </c>
      <c r="C50" s="119">
        <v>717500</v>
      </c>
      <c r="D50" s="119">
        <v>717500</v>
      </c>
      <c r="E50" s="119">
        <v>0</v>
      </c>
      <c r="F50" s="119">
        <v>0</v>
      </c>
      <c r="G50" s="119">
        <v>0</v>
      </c>
      <c r="H50" s="119">
        <v>0</v>
      </c>
    </row>
    <row r="51" spans="1:8" s="51" customFormat="1" ht="15" customHeight="1" x14ac:dyDescent="0.25">
      <c r="A51" s="135" t="s">
        <v>510</v>
      </c>
      <c r="B51" s="137" t="s">
        <v>511</v>
      </c>
      <c r="C51" s="139">
        <v>717500</v>
      </c>
      <c r="D51" s="139">
        <v>717500</v>
      </c>
      <c r="E51" s="102"/>
      <c r="F51" s="102"/>
      <c r="G51" s="102"/>
      <c r="H51" s="57"/>
    </row>
    <row r="52" spans="1:8" s="131" customFormat="1" ht="22.5" x14ac:dyDescent="0.25">
      <c r="A52" s="132">
        <v>1132</v>
      </c>
      <c r="B52" s="138" t="s">
        <v>98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</row>
    <row r="53" spans="1:8" s="51" customFormat="1" ht="22.5" x14ac:dyDescent="0.25">
      <c r="A53" s="132">
        <v>1133</v>
      </c>
      <c r="B53" s="138" t="s">
        <v>99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</row>
    <row r="54" spans="1:8" s="131" customFormat="1" ht="21.75" customHeight="1" x14ac:dyDescent="0.25">
      <c r="A54" s="132">
        <v>1134</v>
      </c>
      <c r="B54" s="138" t="s">
        <v>100</v>
      </c>
      <c r="C54" s="133">
        <v>4387842.3499999996</v>
      </c>
      <c r="D54" s="133">
        <v>4387842.3499999996</v>
      </c>
      <c r="E54" s="119">
        <v>0</v>
      </c>
      <c r="F54" s="119">
        <v>0</v>
      </c>
      <c r="G54" s="119">
        <v>0</v>
      </c>
      <c r="H54" s="119">
        <v>0</v>
      </c>
    </row>
    <row r="55" spans="1:8" s="128" customFormat="1" ht="21.75" customHeight="1" x14ac:dyDescent="0.25">
      <c r="A55" s="135" t="s">
        <v>561</v>
      </c>
      <c r="B55" s="137" t="s">
        <v>566</v>
      </c>
      <c r="C55" s="123">
        <v>206571.58</v>
      </c>
      <c r="D55" s="123">
        <v>206571.58</v>
      </c>
      <c r="E55" s="133"/>
      <c r="F55" s="133"/>
      <c r="G55" s="133"/>
      <c r="H55" s="134"/>
    </row>
    <row r="56" spans="1:8" s="128" customFormat="1" ht="21.75" customHeight="1" x14ac:dyDescent="0.25">
      <c r="A56" s="135" t="s">
        <v>550</v>
      </c>
      <c r="B56" s="137" t="s">
        <v>551</v>
      </c>
      <c r="C56" s="123">
        <v>1506050.05</v>
      </c>
      <c r="D56" s="123">
        <v>1506050.05</v>
      </c>
      <c r="E56" s="133"/>
      <c r="F56" s="133"/>
      <c r="G56" s="133"/>
      <c r="H56" s="134"/>
    </row>
    <row r="57" spans="1:8" s="128" customFormat="1" ht="21.75" customHeight="1" x14ac:dyDescent="0.25">
      <c r="A57" s="135" t="s">
        <v>552</v>
      </c>
      <c r="B57" s="137" t="s">
        <v>553</v>
      </c>
      <c r="C57" s="123">
        <v>562091.55000000005</v>
      </c>
      <c r="D57" s="123">
        <v>562091.55000000005</v>
      </c>
      <c r="E57" s="133"/>
      <c r="F57" s="133"/>
      <c r="G57" s="133"/>
      <c r="H57" s="134"/>
    </row>
    <row r="58" spans="1:8" s="128" customFormat="1" ht="21.75" customHeight="1" x14ac:dyDescent="0.25">
      <c r="A58" s="135" t="s">
        <v>554</v>
      </c>
      <c r="B58" s="137" t="s">
        <v>555</v>
      </c>
      <c r="C58" s="123">
        <v>68906.02</v>
      </c>
      <c r="D58" s="123">
        <v>68906.02</v>
      </c>
      <c r="E58" s="133"/>
      <c r="F58" s="133"/>
      <c r="G58" s="133"/>
      <c r="H58" s="134"/>
    </row>
    <row r="59" spans="1:8" s="128" customFormat="1" ht="21.75" customHeight="1" x14ac:dyDescent="0.25">
      <c r="A59" s="135" t="s">
        <v>562</v>
      </c>
      <c r="B59" s="137" t="s">
        <v>563</v>
      </c>
      <c r="C59" s="123">
        <v>1907020.22</v>
      </c>
      <c r="D59" s="123">
        <v>1907020.22</v>
      </c>
      <c r="E59" s="133"/>
      <c r="F59" s="133"/>
      <c r="G59" s="133"/>
      <c r="H59" s="134"/>
    </row>
    <row r="60" spans="1:8" s="128" customFormat="1" ht="21.75" customHeight="1" x14ac:dyDescent="0.25">
      <c r="A60" s="135" t="s">
        <v>564</v>
      </c>
      <c r="B60" s="137" t="s">
        <v>565</v>
      </c>
      <c r="C60" s="123">
        <v>137202.93</v>
      </c>
      <c r="D60" s="123">
        <v>137202.93</v>
      </c>
      <c r="E60" s="133"/>
      <c r="F60" s="133"/>
      <c r="G60" s="133"/>
      <c r="H60" s="134"/>
    </row>
    <row r="61" spans="1:8" s="131" customFormat="1" ht="22.5" x14ac:dyDescent="0.25">
      <c r="A61" s="132">
        <v>1139</v>
      </c>
      <c r="B61" s="138" t="s">
        <v>560</v>
      </c>
      <c r="C61" s="119">
        <v>0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</row>
    <row r="63" spans="1:8" x14ac:dyDescent="0.2">
      <c r="A63" s="14" t="s">
        <v>466</v>
      </c>
      <c r="B63" s="78"/>
      <c r="C63" s="14"/>
      <c r="D63" s="14"/>
      <c r="E63" s="14"/>
      <c r="F63" s="14"/>
      <c r="G63" s="14"/>
      <c r="H63" s="14"/>
    </row>
    <row r="64" spans="1:8" s="51" customFormat="1" ht="33.75" x14ac:dyDescent="0.25">
      <c r="A64" s="54" t="s">
        <v>51</v>
      </c>
      <c r="B64" s="55" t="s">
        <v>48</v>
      </c>
      <c r="C64" s="54" t="s">
        <v>49</v>
      </c>
      <c r="D64" s="55" t="s">
        <v>58</v>
      </c>
      <c r="E64" s="55" t="s">
        <v>57</v>
      </c>
      <c r="F64" s="55" t="s">
        <v>101</v>
      </c>
      <c r="G64" s="55" t="s">
        <v>60</v>
      </c>
      <c r="H64" s="54"/>
    </row>
    <row r="65" spans="1:8" s="51" customFormat="1" ht="15.75" customHeight="1" x14ac:dyDescent="0.25">
      <c r="A65" s="58">
        <v>1140</v>
      </c>
      <c r="B65" s="100" t="s">
        <v>102</v>
      </c>
      <c r="C65" s="59">
        <f>SUM(C66:C70)</f>
        <v>15729</v>
      </c>
      <c r="D65" s="57"/>
      <c r="E65" s="57"/>
      <c r="F65" s="57"/>
      <c r="G65" s="57"/>
      <c r="H65" s="57"/>
    </row>
    <row r="66" spans="1:8" s="51" customFormat="1" ht="15.75" customHeight="1" x14ac:dyDescent="0.25">
      <c r="A66" s="58">
        <v>1141</v>
      </c>
      <c r="B66" s="100" t="s">
        <v>103</v>
      </c>
      <c r="C66" s="59">
        <v>0</v>
      </c>
      <c r="D66" s="57"/>
      <c r="E66" s="57"/>
      <c r="F66" s="57"/>
      <c r="G66" s="57"/>
      <c r="H66" s="57"/>
    </row>
    <row r="67" spans="1:8" s="51" customFormat="1" ht="15.75" customHeight="1" x14ac:dyDescent="0.25">
      <c r="A67" s="58">
        <v>1142</v>
      </c>
      <c r="B67" s="100" t="s">
        <v>104</v>
      </c>
      <c r="C67" s="59">
        <v>0</v>
      </c>
      <c r="D67" s="57"/>
      <c r="E67" s="57"/>
      <c r="F67" s="57"/>
      <c r="G67" s="57"/>
      <c r="H67" s="57"/>
    </row>
    <row r="68" spans="1:8" s="51" customFormat="1" ht="15.75" customHeight="1" x14ac:dyDescent="0.25">
      <c r="A68" s="58">
        <v>1143</v>
      </c>
      <c r="B68" s="100" t="s">
        <v>105</v>
      </c>
      <c r="C68" s="59">
        <v>0</v>
      </c>
      <c r="D68" s="57"/>
      <c r="E68" s="57"/>
      <c r="F68" s="57"/>
      <c r="G68" s="57"/>
      <c r="H68" s="57"/>
    </row>
    <row r="69" spans="1:8" s="51" customFormat="1" ht="24" customHeight="1" x14ac:dyDescent="0.25">
      <c r="A69" s="58">
        <v>1144</v>
      </c>
      <c r="B69" s="100" t="s">
        <v>106</v>
      </c>
      <c r="C69" s="59">
        <v>15729</v>
      </c>
      <c r="D69" s="134" t="s">
        <v>567</v>
      </c>
      <c r="E69" s="57"/>
      <c r="F69" s="57"/>
      <c r="G69" s="57"/>
      <c r="H69" s="57"/>
    </row>
    <row r="70" spans="1:8" s="51" customFormat="1" ht="15.75" customHeight="1" x14ac:dyDescent="0.25">
      <c r="A70" s="58">
        <v>1145</v>
      </c>
      <c r="B70" s="100" t="s">
        <v>107</v>
      </c>
      <c r="C70" s="59">
        <v>0</v>
      </c>
      <c r="D70" s="57"/>
      <c r="E70" s="57"/>
      <c r="F70" s="57"/>
      <c r="G70" s="57"/>
      <c r="H70" s="57"/>
    </row>
    <row r="72" spans="1:8" x14ac:dyDescent="0.2">
      <c r="A72" s="14" t="s">
        <v>108</v>
      </c>
      <c r="B72" s="78"/>
      <c r="C72" s="14"/>
      <c r="D72" s="14"/>
      <c r="E72" s="14"/>
      <c r="F72" s="14"/>
      <c r="G72" s="14"/>
      <c r="H72" s="14"/>
    </row>
    <row r="73" spans="1:8" ht="22.5" x14ac:dyDescent="0.2">
      <c r="A73" s="16" t="s">
        <v>51</v>
      </c>
      <c r="B73" s="65" t="s">
        <v>48</v>
      </c>
      <c r="C73" s="16" t="s">
        <v>49</v>
      </c>
      <c r="D73" s="16" t="s">
        <v>56</v>
      </c>
      <c r="E73" s="65" t="s">
        <v>59</v>
      </c>
      <c r="F73" s="177" t="s">
        <v>109</v>
      </c>
      <c r="G73" s="177"/>
      <c r="H73" s="177"/>
    </row>
    <row r="74" spans="1:8" s="51" customFormat="1" ht="16.5" customHeight="1" x14ac:dyDescent="0.25">
      <c r="A74" s="58">
        <v>1150</v>
      </c>
      <c r="B74" s="100" t="s">
        <v>110</v>
      </c>
      <c r="C74" s="136">
        <f>C75</f>
        <v>8113907.5800000001</v>
      </c>
      <c r="D74" s="57"/>
      <c r="E74" s="57"/>
      <c r="F74" s="57"/>
      <c r="G74" s="57"/>
      <c r="H74" s="57"/>
    </row>
    <row r="75" spans="1:8" s="51" customFormat="1" ht="16.5" customHeight="1" x14ac:dyDescent="0.2">
      <c r="A75" s="58">
        <v>1151</v>
      </c>
      <c r="B75" s="100" t="s">
        <v>111</v>
      </c>
      <c r="C75" s="153">
        <v>8113907.5800000001</v>
      </c>
      <c r="D75" s="57" t="s">
        <v>567</v>
      </c>
      <c r="E75" s="57"/>
      <c r="F75" s="57"/>
      <c r="G75" s="57"/>
      <c r="H75" s="57"/>
    </row>
    <row r="77" spans="1:8" x14ac:dyDescent="0.2">
      <c r="A77" s="14" t="s">
        <v>61</v>
      </c>
      <c r="B77" s="78"/>
      <c r="C77" s="14"/>
      <c r="D77" s="14"/>
      <c r="E77" s="14"/>
      <c r="F77" s="14"/>
      <c r="G77" s="14"/>
      <c r="H77" s="14"/>
    </row>
    <row r="78" spans="1:8" x14ac:dyDescent="0.2">
      <c r="A78" s="16" t="s">
        <v>51</v>
      </c>
      <c r="B78" s="65" t="s">
        <v>48</v>
      </c>
      <c r="C78" s="16" t="s">
        <v>49</v>
      </c>
      <c r="D78" s="16" t="s">
        <v>50</v>
      </c>
      <c r="E78" s="16" t="s">
        <v>94</v>
      </c>
      <c r="F78" s="16"/>
      <c r="G78" s="16"/>
      <c r="H78" s="16"/>
    </row>
    <row r="79" spans="1:8" x14ac:dyDescent="0.2">
      <c r="A79" s="103">
        <v>1213</v>
      </c>
      <c r="B79" s="104" t="s">
        <v>112</v>
      </c>
      <c r="C79" s="105">
        <v>0</v>
      </c>
      <c r="D79" s="99"/>
      <c r="E79" s="99"/>
      <c r="F79" s="99"/>
      <c r="G79" s="99"/>
      <c r="H79" s="99"/>
    </row>
    <row r="81" spans="1:9" x14ac:dyDescent="0.2">
      <c r="A81" s="14" t="s">
        <v>62</v>
      </c>
      <c r="B81" s="78"/>
      <c r="C81" s="14"/>
      <c r="D81" s="14"/>
      <c r="E81" s="14"/>
      <c r="F81" s="14"/>
      <c r="G81" s="14"/>
      <c r="H81" s="14"/>
    </row>
    <row r="82" spans="1:9" x14ac:dyDescent="0.2">
      <c r="A82" s="16" t="s">
        <v>51</v>
      </c>
      <c r="B82" s="65" t="s">
        <v>48</v>
      </c>
      <c r="C82" s="16" t="s">
        <v>49</v>
      </c>
      <c r="D82" s="16"/>
      <c r="E82" s="16"/>
      <c r="F82" s="16"/>
      <c r="G82" s="16"/>
      <c r="H82" s="16"/>
    </row>
    <row r="83" spans="1:9" x14ac:dyDescent="0.2">
      <c r="A83" s="103">
        <v>1214</v>
      </c>
      <c r="B83" s="104" t="s">
        <v>113</v>
      </c>
      <c r="C83" s="105">
        <v>0</v>
      </c>
      <c r="D83" s="99"/>
      <c r="E83" s="99"/>
      <c r="F83" s="99"/>
      <c r="G83" s="99"/>
      <c r="H83" s="99"/>
    </row>
    <row r="85" spans="1:9" x14ac:dyDescent="0.2">
      <c r="A85" s="14" t="s">
        <v>66</v>
      </c>
      <c r="B85" s="78"/>
      <c r="C85" s="14"/>
      <c r="D85" s="14"/>
      <c r="E85" s="14"/>
      <c r="F85" s="14"/>
      <c r="G85" s="14"/>
      <c r="H85" s="14"/>
      <c r="I85" s="14"/>
    </row>
    <row r="86" spans="1:9" s="51" customFormat="1" ht="22.5" x14ac:dyDescent="0.25">
      <c r="A86" s="54" t="s">
        <v>51</v>
      </c>
      <c r="B86" s="55" t="s">
        <v>48</v>
      </c>
      <c r="C86" s="54" t="s">
        <v>49</v>
      </c>
      <c r="D86" s="54" t="s">
        <v>63</v>
      </c>
      <c r="E86" s="54" t="s">
        <v>64</v>
      </c>
      <c r="F86" s="54" t="s">
        <v>56</v>
      </c>
      <c r="G86" s="55" t="s">
        <v>114</v>
      </c>
      <c r="H86" s="54" t="s">
        <v>65</v>
      </c>
      <c r="I86" s="54" t="s">
        <v>115</v>
      </c>
    </row>
    <row r="87" spans="1:9" s="51" customFormat="1" ht="21.75" customHeight="1" x14ac:dyDescent="0.25">
      <c r="A87" s="58">
        <v>1230</v>
      </c>
      <c r="B87" s="100" t="s">
        <v>116</v>
      </c>
      <c r="C87" s="136">
        <v>445801228.56</v>
      </c>
      <c r="D87" s="136">
        <v>27363743.510000002</v>
      </c>
      <c r="E87" s="136">
        <v>0</v>
      </c>
      <c r="F87" s="57"/>
      <c r="G87" s="57"/>
      <c r="H87" s="57"/>
      <c r="I87" s="57"/>
    </row>
    <row r="88" spans="1:9" s="51" customFormat="1" ht="15" customHeight="1" x14ac:dyDescent="0.25">
      <c r="A88" s="58">
        <v>1231</v>
      </c>
      <c r="B88" s="100" t="s">
        <v>117</v>
      </c>
      <c r="C88" s="136">
        <v>31151232.59</v>
      </c>
      <c r="D88" s="136">
        <v>0</v>
      </c>
      <c r="E88" s="136">
        <v>0</v>
      </c>
      <c r="F88" s="57"/>
      <c r="G88" s="57"/>
      <c r="H88" s="57"/>
      <c r="I88" s="57"/>
    </row>
    <row r="89" spans="1:9" s="51" customFormat="1" ht="15" customHeight="1" x14ac:dyDescent="0.25">
      <c r="A89" s="58">
        <v>1232</v>
      </c>
      <c r="B89" s="100" t="s">
        <v>118</v>
      </c>
      <c r="C89" s="136">
        <v>0</v>
      </c>
      <c r="D89" s="136">
        <v>0</v>
      </c>
      <c r="E89" s="136">
        <v>0</v>
      </c>
      <c r="F89" s="57"/>
      <c r="G89" s="57"/>
      <c r="H89" s="57"/>
      <c r="I89" s="57"/>
    </row>
    <row r="90" spans="1:9" s="51" customFormat="1" ht="15" customHeight="1" x14ac:dyDescent="0.25">
      <c r="A90" s="58">
        <v>1233</v>
      </c>
      <c r="B90" s="100" t="s">
        <v>119</v>
      </c>
      <c r="C90" s="136">
        <v>21757760.850000001</v>
      </c>
      <c r="D90" s="136">
        <v>0</v>
      </c>
      <c r="E90" s="136">
        <v>0</v>
      </c>
      <c r="F90" s="57"/>
      <c r="G90" s="57"/>
      <c r="H90" s="57"/>
      <c r="I90" s="57"/>
    </row>
    <row r="91" spans="1:9" s="51" customFormat="1" ht="15" customHeight="1" x14ac:dyDescent="0.25">
      <c r="A91" s="58">
        <v>1234</v>
      </c>
      <c r="B91" s="100" t="s">
        <v>120</v>
      </c>
      <c r="C91" s="136">
        <v>366682493.23000002</v>
      </c>
      <c r="D91" s="136">
        <v>27363743.510000002</v>
      </c>
      <c r="E91" s="136">
        <v>0</v>
      </c>
      <c r="F91" s="57"/>
      <c r="G91" s="57"/>
      <c r="H91" s="57"/>
      <c r="I91" s="57"/>
    </row>
    <row r="92" spans="1:9" s="51" customFormat="1" ht="15" customHeight="1" x14ac:dyDescent="0.25">
      <c r="A92" s="58">
        <v>1235</v>
      </c>
      <c r="B92" s="100" t="s">
        <v>121</v>
      </c>
      <c r="C92" s="136">
        <v>17614066.539999999</v>
      </c>
      <c r="D92" s="136">
        <v>0</v>
      </c>
      <c r="E92" s="136">
        <v>0</v>
      </c>
      <c r="F92" s="57"/>
      <c r="G92" s="57"/>
      <c r="H92" s="57"/>
      <c r="I92" s="57"/>
    </row>
    <row r="93" spans="1:9" s="51" customFormat="1" ht="15" customHeight="1" x14ac:dyDescent="0.25">
      <c r="A93" s="58">
        <v>1236</v>
      </c>
      <c r="B93" s="100" t="s">
        <v>122</v>
      </c>
      <c r="C93" s="136">
        <v>8595675.3499999996</v>
      </c>
      <c r="D93" s="136">
        <v>0</v>
      </c>
      <c r="E93" s="136">
        <v>0</v>
      </c>
      <c r="F93" s="57"/>
      <c r="G93" s="57"/>
      <c r="H93" s="57"/>
      <c r="I93" s="57"/>
    </row>
    <row r="94" spans="1:9" s="51" customFormat="1" ht="15" customHeight="1" x14ac:dyDescent="0.25">
      <c r="A94" s="58">
        <v>1239</v>
      </c>
      <c r="B94" s="100" t="s">
        <v>123</v>
      </c>
      <c r="C94" s="136">
        <v>0</v>
      </c>
      <c r="D94" s="136">
        <v>0</v>
      </c>
      <c r="E94" s="136">
        <v>0</v>
      </c>
      <c r="F94" s="57"/>
      <c r="G94" s="57"/>
      <c r="H94" s="57"/>
      <c r="I94" s="57"/>
    </row>
    <row r="95" spans="1:9" s="51" customFormat="1" ht="15" customHeight="1" x14ac:dyDescent="0.25">
      <c r="A95" s="58">
        <v>1240</v>
      </c>
      <c r="B95" s="100" t="s">
        <v>124</v>
      </c>
      <c r="C95" s="136">
        <v>69782766.109999999</v>
      </c>
      <c r="D95" s="136">
        <v>7191531.5499999998</v>
      </c>
      <c r="E95" s="136">
        <v>-48376846.490000002</v>
      </c>
      <c r="F95" s="57" t="s">
        <v>512</v>
      </c>
      <c r="G95" s="57" t="s">
        <v>514</v>
      </c>
      <c r="H95" s="57" t="s">
        <v>513</v>
      </c>
      <c r="I95" s="57"/>
    </row>
    <row r="96" spans="1:9" s="51" customFormat="1" ht="15" customHeight="1" x14ac:dyDescent="0.25">
      <c r="A96" s="58">
        <v>1241</v>
      </c>
      <c r="B96" s="100" t="s">
        <v>125</v>
      </c>
      <c r="C96" s="136">
        <v>9002930.9000000004</v>
      </c>
      <c r="D96" s="136">
        <v>1096098.4099999999</v>
      </c>
      <c r="E96" s="136">
        <v>-7029931.5700000003</v>
      </c>
      <c r="F96" s="57" t="s">
        <v>512</v>
      </c>
      <c r="G96" s="57" t="s">
        <v>514</v>
      </c>
      <c r="H96" s="57" t="s">
        <v>513</v>
      </c>
      <c r="I96" s="57"/>
    </row>
    <row r="97" spans="1:9" s="51" customFormat="1" ht="15" customHeight="1" x14ac:dyDescent="0.25">
      <c r="A97" s="58">
        <v>1242</v>
      </c>
      <c r="B97" s="100" t="s">
        <v>126</v>
      </c>
      <c r="C97" s="136">
        <v>1316402.49</v>
      </c>
      <c r="D97" s="136">
        <v>114948.21</v>
      </c>
      <c r="E97" s="136">
        <v>-1149512.27</v>
      </c>
      <c r="F97" s="57" t="s">
        <v>512</v>
      </c>
      <c r="G97" s="57" t="s">
        <v>514</v>
      </c>
      <c r="H97" s="57" t="s">
        <v>513</v>
      </c>
      <c r="I97" s="57"/>
    </row>
    <row r="98" spans="1:9" s="51" customFormat="1" ht="15" customHeight="1" x14ac:dyDescent="0.25">
      <c r="A98" s="58">
        <v>1243</v>
      </c>
      <c r="B98" s="100" t="s">
        <v>127</v>
      </c>
      <c r="C98" s="136">
        <v>1130404.6299999999</v>
      </c>
      <c r="D98" s="136">
        <v>151870.29999999999</v>
      </c>
      <c r="E98" s="136">
        <v>-694714.35</v>
      </c>
      <c r="F98" s="57" t="s">
        <v>512</v>
      </c>
      <c r="G98" s="57" t="s">
        <v>514</v>
      </c>
      <c r="H98" s="57" t="s">
        <v>513</v>
      </c>
      <c r="I98" s="57"/>
    </row>
    <row r="99" spans="1:9" s="51" customFormat="1" ht="15" customHeight="1" x14ac:dyDescent="0.25">
      <c r="A99" s="58">
        <v>1244</v>
      </c>
      <c r="B99" s="100" t="s">
        <v>128</v>
      </c>
      <c r="C99" s="136">
        <v>38550755.710000001</v>
      </c>
      <c r="D99" s="136">
        <v>4002311.16</v>
      </c>
      <c r="E99" s="136">
        <v>-27274965.420000002</v>
      </c>
      <c r="F99" s="57" t="s">
        <v>512</v>
      </c>
      <c r="G99" s="57" t="s">
        <v>514</v>
      </c>
      <c r="H99" s="57" t="s">
        <v>513</v>
      </c>
      <c r="I99" s="57"/>
    </row>
    <row r="100" spans="1:9" s="51" customFormat="1" ht="15" customHeight="1" x14ac:dyDescent="0.25">
      <c r="A100" s="58">
        <v>1245</v>
      </c>
      <c r="B100" s="100" t="s">
        <v>129</v>
      </c>
      <c r="C100" s="136">
        <v>0</v>
      </c>
      <c r="D100" s="136">
        <v>0</v>
      </c>
      <c r="E100" s="136">
        <v>0</v>
      </c>
      <c r="F100" s="57"/>
      <c r="G100" s="57"/>
      <c r="H100" s="57"/>
      <c r="I100" s="57"/>
    </row>
    <row r="101" spans="1:9" s="51" customFormat="1" ht="15" customHeight="1" x14ac:dyDescent="0.25">
      <c r="A101" s="58">
        <v>1246</v>
      </c>
      <c r="B101" s="100" t="s">
        <v>130</v>
      </c>
      <c r="C101" s="136">
        <v>19782272.379999999</v>
      </c>
      <c r="D101" s="136">
        <v>1826303.47</v>
      </c>
      <c r="E101" s="136">
        <v>-12227722.880000001</v>
      </c>
      <c r="F101" s="57" t="s">
        <v>512</v>
      </c>
      <c r="G101" s="57" t="s">
        <v>514</v>
      </c>
      <c r="H101" s="57" t="s">
        <v>513</v>
      </c>
      <c r="I101" s="57"/>
    </row>
    <row r="102" spans="1:9" s="51" customFormat="1" ht="15" customHeight="1" x14ac:dyDescent="0.25">
      <c r="A102" s="58">
        <v>1247</v>
      </c>
      <c r="B102" s="100" t="s">
        <v>131</v>
      </c>
      <c r="C102" s="136">
        <v>0</v>
      </c>
      <c r="D102" s="136">
        <v>0</v>
      </c>
      <c r="E102" s="136">
        <v>0</v>
      </c>
      <c r="F102" s="57"/>
      <c r="G102" s="57"/>
      <c r="H102" s="57"/>
      <c r="I102" s="57"/>
    </row>
    <row r="103" spans="1:9" s="51" customFormat="1" ht="15" customHeight="1" x14ac:dyDescent="0.25">
      <c r="A103" s="58">
        <v>1248</v>
      </c>
      <c r="B103" s="100" t="s">
        <v>132</v>
      </c>
      <c r="C103" s="136">
        <v>0</v>
      </c>
      <c r="D103" s="136">
        <v>0</v>
      </c>
      <c r="E103" s="136">
        <v>0</v>
      </c>
      <c r="F103" s="57"/>
      <c r="G103" s="57"/>
      <c r="H103" s="57"/>
      <c r="I103" s="57"/>
    </row>
    <row r="105" spans="1:9" x14ac:dyDescent="0.2">
      <c r="A105" s="14" t="s">
        <v>67</v>
      </c>
      <c r="B105" s="78"/>
      <c r="C105" s="14"/>
      <c r="D105" s="14"/>
      <c r="E105" s="14"/>
      <c r="F105" s="14"/>
      <c r="G105" s="14"/>
      <c r="H105" s="14"/>
      <c r="I105" s="14"/>
    </row>
    <row r="106" spans="1:9" x14ac:dyDescent="0.2">
      <c r="A106" s="16" t="s">
        <v>51</v>
      </c>
      <c r="B106" s="65" t="s">
        <v>48</v>
      </c>
      <c r="C106" s="16" t="s">
        <v>49</v>
      </c>
      <c r="D106" s="16" t="s">
        <v>68</v>
      </c>
      <c r="E106" s="16" t="s">
        <v>133</v>
      </c>
      <c r="F106" s="16" t="s">
        <v>56</v>
      </c>
      <c r="G106" s="16" t="s">
        <v>114</v>
      </c>
      <c r="H106" s="16" t="s">
        <v>65</v>
      </c>
      <c r="I106" s="16" t="s">
        <v>115</v>
      </c>
    </row>
    <row r="107" spans="1:9" s="51" customFormat="1" ht="15.75" customHeight="1" x14ac:dyDescent="0.25">
      <c r="A107" s="132">
        <v>1250</v>
      </c>
      <c r="B107" s="126" t="s">
        <v>134</v>
      </c>
      <c r="C107" s="124">
        <v>4572536.05</v>
      </c>
      <c r="D107" s="124">
        <v>144503.16</v>
      </c>
      <c r="E107" s="124">
        <v>3319776.21</v>
      </c>
      <c r="F107" s="125" t="s">
        <v>512</v>
      </c>
      <c r="G107" s="130" t="s">
        <v>514</v>
      </c>
      <c r="H107" s="130" t="s">
        <v>513</v>
      </c>
      <c r="I107" s="130"/>
    </row>
    <row r="108" spans="1:9" s="51" customFormat="1" ht="15.75" customHeight="1" x14ac:dyDescent="0.25">
      <c r="A108" s="58">
        <v>1251</v>
      </c>
      <c r="B108" s="115" t="s">
        <v>135</v>
      </c>
      <c r="C108" s="123">
        <v>3955147.28</v>
      </c>
      <c r="D108" s="123">
        <v>102202.46</v>
      </c>
      <c r="E108" s="123">
        <v>3138094.57</v>
      </c>
      <c r="F108" s="116" t="s">
        <v>512</v>
      </c>
      <c r="G108" s="57" t="s">
        <v>514</v>
      </c>
      <c r="H108" s="57" t="s">
        <v>513</v>
      </c>
      <c r="I108" s="57"/>
    </row>
    <row r="109" spans="1:9" s="51" customFormat="1" ht="15.75" customHeight="1" x14ac:dyDescent="0.25">
      <c r="A109" s="58">
        <v>1252</v>
      </c>
      <c r="B109" s="115" t="s">
        <v>136</v>
      </c>
      <c r="C109" s="123">
        <v>0</v>
      </c>
      <c r="D109" s="123">
        <v>0</v>
      </c>
      <c r="E109" s="123">
        <v>0</v>
      </c>
      <c r="F109" s="116"/>
      <c r="G109" s="57"/>
      <c r="H109" s="57"/>
      <c r="I109" s="57"/>
    </row>
    <row r="110" spans="1:9" s="51" customFormat="1" ht="15.75" customHeight="1" x14ac:dyDescent="0.25">
      <c r="A110" s="58">
        <v>1253</v>
      </c>
      <c r="B110" s="115" t="s">
        <v>137</v>
      </c>
      <c r="C110" s="123">
        <v>0</v>
      </c>
      <c r="D110" s="123">
        <v>0</v>
      </c>
      <c r="E110" s="123">
        <v>0</v>
      </c>
      <c r="F110" s="116"/>
      <c r="G110" s="57"/>
      <c r="H110" s="57"/>
      <c r="I110" s="57"/>
    </row>
    <row r="111" spans="1:9" s="51" customFormat="1" ht="15.75" customHeight="1" x14ac:dyDescent="0.25">
      <c r="A111" s="58">
        <v>1254</v>
      </c>
      <c r="B111" s="115" t="s">
        <v>138</v>
      </c>
      <c r="C111" s="123">
        <v>617388.77</v>
      </c>
      <c r="D111" s="123">
        <v>42300.7</v>
      </c>
      <c r="E111" s="123">
        <v>181681.64</v>
      </c>
      <c r="F111" s="116" t="s">
        <v>512</v>
      </c>
      <c r="G111" s="57" t="s">
        <v>514</v>
      </c>
      <c r="H111" s="57" t="s">
        <v>513</v>
      </c>
      <c r="I111" s="57"/>
    </row>
    <row r="112" spans="1:9" s="51" customFormat="1" ht="15.75" customHeight="1" x14ac:dyDescent="0.25">
      <c r="A112" s="58">
        <v>1259</v>
      </c>
      <c r="B112" s="115" t="s">
        <v>139</v>
      </c>
      <c r="C112" s="123">
        <v>0</v>
      </c>
      <c r="D112" s="123">
        <v>0</v>
      </c>
      <c r="E112" s="123">
        <v>0</v>
      </c>
      <c r="F112" s="116"/>
      <c r="G112" s="57"/>
      <c r="H112" s="57"/>
      <c r="I112" s="57"/>
    </row>
    <row r="113" spans="1:9" s="51" customFormat="1" ht="15.75" customHeight="1" x14ac:dyDescent="0.25">
      <c r="A113" s="132">
        <v>1270</v>
      </c>
      <c r="B113" s="126" t="s">
        <v>140</v>
      </c>
      <c r="C113" s="124">
        <v>451065.65</v>
      </c>
      <c r="D113" s="124">
        <v>0</v>
      </c>
      <c r="E113" s="124">
        <v>0</v>
      </c>
      <c r="F113" s="125" t="s">
        <v>515</v>
      </c>
      <c r="G113" s="130" t="s">
        <v>515</v>
      </c>
      <c r="H113" s="130" t="s">
        <v>515</v>
      </c>
      <c r="I113" s="130"/>
    </row>
    <row r="114" spans="1:9" s="51" customFormat="1" ht="15.75" customHeight="1" x14ac:dyDescent="0.25">
      <c r="A114" s="58">
        <v>1271</v>
      </c>
      <c r="B114" s="115" t="s">
        <v>141</v>
      </c>
      <c r="C114" s="123">
        <v>0</v>
      </c>
      <c r="D114" s="123">
        <v>0</v>
      </c>
      <c r="E114" s="123">
        <v>0</v>
      </c>
      <c r="F114" s="116"/>
      <c r="G114" s="57"/>
      <c r="H114" s="57"/>
      <c r="I114" s="57"/>
    </row>
    <row r="115" spans="1:9" s="51" customFormat="1" ht="21.75" customHeight="1" x14ac:dyDescent="0.25">
      <c r="A115" s="58">
        <v>1272</v>
      </c>
      <c r="B115" s="115" t="s">
        <v>142</v>
      </c>
      <c r="C115" s="123">
        <v>0</v>
      </c>
      <c r="D115" s="123">
        <v>0</v>
      </c>
      <c r="E115" s="123">
        <v>0</v>
      </c>
      <c r="F115" s="116"/>
      <c r="G115" s="57"/>
      <c r="H115" s="57"/>
      <c r="I115" s="57"/>
    </row>
    <row r="116" spans="1:9" s="51" customFormat="1" ht="15.75" customHeight="1" x14ac:dyDescent="0.25">
      <c r="A116" s="58">
        <v>1273</v>
      </c>
      <c r="B116" s="115" t="s">
        <v>143</v>
      </c>
      <c r="C116" s="123">
        <v>0</v>
      </c>
      <c r="D116" s="123">
        <v>0</v>
      </c>
      <c r="E116" s="123">
        <v>0</v>
      </c>
      <c r="F116" s="116"/>
      <c r="G116" s="57"/>
      <c r="H116" s="57"/>
      <c r="I116" s="57"/>
    </row>
    <row r="117" spans="1:9" s="51" customFormat="1" ht="15.75" customHeight="1" x14ac:dyDescent="0.25">
      <c r="A117" s="58">
        <v>1274</v>
      </c>
      <c r="B117" s="115" t="s">
        <v>144</v>
      </c>
      <c r="C117" s="123">
        <v>0</v>
      </c>
      <c r="D117" s="123">
        <v>0</v>
      </c>
      <c r="E117" s="123">
        <v>0</v>
      </c>
      <c r="F117" s="116"/>
      <c r="G117" s="57"/>
      <c r="H117" s="57"/>
      <c r="I117" s="57"/>
    </row>
    <row r="118" spans="1:9" s="51" customFormat="1" ht="18.75" customHeight="1" x14ac:dyDescent="0.25">
      <c r="A118" s="58">
        <v>1275</v>
      </c>
      <c r="B118" s="115" t="s">
        <v>145</v>
      </c>
      <c r="C118" s="123">
        <v>0</v>
      </c>
      <c r="D118" s="123">
        <v>0</v>
      </c>
      <c r="E118" s="123">
        <v>0</v>
      </c>
      <c r="F118" s="116"/>
      <c r="G118" s="57"/>
      <c r="H118" s="57"/>
      <c r="I118" s="57"/>
    </row>
    <row r="119" spans="1:9" s="51" customFormat="1" ht="15.75" customHeight="1" x14ac:dyDescent="0.25">
      <c r="A119" s="132">
        <v>1279</v>
      </c>
      <c r="B119" s="126" t="s">
        <v>146</v>
      </c>
      <c r="C119" s="124">
        <v>451065.65</v>
      </c>
      <c r="D119" s="124">
        <v>451065.65</v>
      </c>
      <c r="E119" s="124">
        <v>0</v>
      </c>
      <c r="F119" s="125"/>
      <c r="G119" s="130"/>
      <c r="H119" s="130"/>
      <c r="I119" s="130"/>
    </row>
    <row r="120" spans="1:9" s="51" customFormat="1" ht="15.75" customHeight="1" x14ac:dyDescent="0.2">
      <c r="A120" s="121">
        <v>127900004</v>
      </c>
      <c r="B120" s="122" t="s">
        <v>558</v>
      </c>
      <c r="C120" s="123">
        <v>4400</v>
      </c>
      <c r="D120" s="123">
        <v>4400</v>
      </c>
      <c r="E120" s="127">
        <v>0</v>
      </c>
      <c r="F120" s="57"/>
      <c r="G120" s="59"/>
      <c r="H120" s="57"/>
      <c r="I120" s="57"/>
    </row>
    <row r="121" spans="1:9" s="51" customFormat="1" ht="15.75" customHeight="1" x14ac:dyDescent="0.2">
      <c r="A121" s="121">
        <v>127900001</v>
      </c>
      <c r="B121" s="122" t="s">
        <v>559</v>
      </c>
      <c r="C121" s="123">
        <v>446665.65</v>
      </c>
      <c r="D121" s="123">
        <v>446665.65</v>
      </c>
      <c r="E121" s="127">
        <v>0</v>
      </c>
      <c r="F121" s="57"/>
      <c r="G121" s="59"/>
      <c r="H121" s="57"/>
      <c r="I121" s="57"/>
    </row>
    <row r="123" spans="1:9" x14ac:dyDescent="0.2">
      <c r="A123" s="14" t="s">
        <v>69</v>
      </c>
      <c r="B123" s="78"/>
      <c r="C123" s="14"/>
      <c r="D123" s="14"/>
      <c r="E123" s="14"/>
      <c r="F123" s="14"/>
      <c r="G123" s="14"/>
      <c r="H123" s="14"/>
    </row>
    <row r="124" spans="1:9" x14ac:dyDescent="0.2">
      <c r="A124" s="16" t="s">
        <v>51</v>
      </c>
      <c r="B124" s="65" t="s">
        <v>48</v>
      </c>
      <c r="C124" s="16" t="s">
        <v>49</v>
      </c>
      <c r="D124" s="16" t="s">
        <v>147</v>
      </c>
      <c r="E124" s="16"/>
      <c r="F124" s="16"/>
      <c r="G124" s="16"/>
      <c r="H124" s="16"/>
    </row>
    <row r="125" spans="1:9" s="51" customFormat="1" ht="17.25" customHeight="1" x14ac:dyDescent="0.25">
      <c r="A125" s="58">
        <v>1160</v>
      </c>
      <c r="B125" s="100" t="s">
        <v>148</v>
      </c>
      <c r="C125" s="59">
        <f>SUM(C126:C127)</f>
        <v>0</v>
      </c>
      <c r="D125" s="57"/>
      <c r="E125" s="57"/>
      <c r="F125" s="57"/>
      <c r="G125" s="57"/>
      <c r="H125" s="57"/>
    </row>
    <row r="126" spans="1:9" s="51" customFormat="1" ht="24" customHeight="1" x14ac:dyDescent="0.25">
      <c r="A126" s="58">
        <v>1161</v>
      </c>
      <c r="B126" s="100" t="s">
        <v>149</v>
      </c>
      <c r="C126" s="59">
        <v>0</v>
      </c>
      <c r="D126" s="57"/>
      <c r="E126" s="57"/>
      <c r="F126" s="57"/>
      <c r="G126" s="57"/>
      <c r="H126" s="57"/>
    </row>
    <row r="127" spans="1:9" s="51" customFormat="1" ht="17.25" customHeight="1" x14ac:dyDescent="0.25">
      <c r="A127" s="58">
        <v>1162</v>
      </c>
      <c r="B127" s="100" t="s">
        <v>150</v>
      </c>
      <c r="C127" s="59">
        <v>0</v>
      </c>
      <c r="D127" s="57"/>
      <c r="E127" s="57"/>
      <c r="F127" s="57"/>
      <c r="G127" s="57"/>
      <c r="H127" s="57"/>
    </row>
    <row r="129" spans="1:8" x14ac:dyDescent="0.2">
      <c r="A129" s="14" t="s">
        <v>467</v>
      </c>
      <c r="B129" s="78"/>
      <c r="C129" s="14"/>
      <c r="D129" s="14"/>
      <c r="E129" s="14"/>
      <c r="F129" s="14"/>
      <c r="G129" s="14"/>
      <c r="H129" s="14"/>
    </row>
    <row r="130" spans="1:8" x14ac:dyDescent="0.2">
      <c r="A130" s="16" t="s">
        <v>51</v>
      </c>
      <c r="B130" s="65" t="s">
        <v>48</v>
      </c>
      <c r="C130" s="16" t="s">
        <v>49</v>
      </c>
      <c r="D130" s="16" t="s">
        <v>94</v>
      </c>
      <c r="E130" s="16"/>
      <c r="F130" s="16"/>
      <c r="G130" s="16"/>
      <c r="H130" s="16"/>
    </row>
    <row r="131" spans="1:8" s="51" customFormat="1" ht="18" customHeight="1" x14ac:dyDescent="0.25">
      <c r="A131" s="58">
        <v>1190</v>
      </c>
      <c r="B131" s="100" t="s">
        <v>476</v>
      </c>
      <c r="C131" s="59">
        <f>SUM(C132:C135)</f>
        <v>0</v>
      </c>
      <c r="D131" s="57"/>
      <c r="E131" s="57"/>
      <c r="F131" s="57"/>
      <c r="G131" s="57"/>
      <c r="H131" s="57"/>
    </row>
    <row r="132" spans="1:8" s="51" customFormat="1" ht="18" customHeight="1" x14ac:dyDescent="0.25">
      <c r="A132" s="58">
        <v>1191</v>
      </c>
      <c r="B132" s="100" t="s">
        <v>468</v>
      </c>
      <c r="C132" s="59">
        <v>0</v>
      </c>
      <c r="D132" s="57"/>
      <c r="E132" s="57"/>
      <c r="F132" s="57"/>
      <c r="G132" s="57"/>
      <c r="H132" s="57"/>
    </row>
    <row r="133" spans="1:8" s="51" customFormat="1" ht="18" customHeight="1" x14ac:dyDescent="0.25">
      <c r="A133" s="58">
        <v>1192</v>
      </c>
      <c r="B133" s="100" t="s">
        <v>469</v>
      </c>
      <c r="C133" s="59">
        <v>0</v>
      </c>
      <c r="D133" s="57"/>
      <c r="E133" s="57"/>
      <c r="F133" s="57"/>
      <c r="G133" s="57"/>
      <c r="H133" s="57"/>
    </row>
    <row r="134" spans="1:8" s="51" customFormat="1" ht="18" customHeight="1" x14ac:dyDescent="0.25">
      <c r="A134" s="58">
        <v>1193</v>
      </c>
      <c r="B134" s="100" t="s">
        <v>470</v>
      </c>
      <c r="C134" s="59">
        <v>0</v>
      </c>
      <c r="D134" s="57"/>
      <c r="E134" s="57"/>
      <c r="F134" s="57"/>
      <c r="G134" s="57"/>
      <c r="H134" s="57"/>
    </row>
    <row r="135" spans="1:8" s="51" customFormat="1" ht="18" customHeight="1" x14ac:dyDescent="0.25">
      <c r="A135" s="58">
        <v>1194</v>
      </c>
      <c r="B135" s="100" t="s">
        <v>471</v>
      </c>
      <c r="C135" s="59">
        <v>0</v>
      </c>
      <c r="D135" s="57"/>
      <c r="E135" s="57"/>
      <c r="F135" s="57"/>
      <c r="G135" s="57"/>
      <c r="H135" s="57"/>
    </row>
    <row r="136" spans="1:8" x14ac:dyDescent="0.2">
      <c r="A136" s="17"/>
      <c r="C136" s="19"/>
    </row>
    <row r="137" spans="1:8" x14ac:dyDescent="0.2">
      <c r="A137" s="16" t="s">
        <v>51</v>
      </c>
      <c r="B137" s="65" t="s">
        <v>48</v>
      </c>
      <c r="C137" s="16" t="s">
        <v>49</v>
      </c>
      <c r="D137" s="16" t="s">
        <v>94</v>
      </c>
      <c r="E137" s="16"/>
      <c r="F137" s="16"/>
      <c r="G137" s="16"/>
      <c r="H137" s="16"/>
    </row>
    <row r="138" spans="1:8" s="51" customFormat="1" ht="15" customHeight="1" x14ac:dyDescent="0.25">
      <c r="A138" s="58">
        <v>1290</v>
      </c>
      <c r="B138" s="100" t="s">
        <v>151</v>
      </c>
      <c r="C138" s="59">
        <f>SUM(C139:C141)</f>
        <v>0</v>
      </c>
      <c r="D138" s="57"/>
      <c r="E138" s="57"/>
      <c r="F138" s="57"/>
      <c r="G138" s="57"/>
      <c r="H138" s="57"/>
    </row>
    <row r="139" spans="1:8" s="51" customFormat="1" ht="15" customHeight="1" x14ac:dyDescent="0.25">
      <c r="A139" s="58">
        <v>1291</v>
      </c>
      <c r="B139" s="100" t="s">
        <v>152</v>
      </c>
      <c r="C139" s="59">
        <v>0</v>
      </c>
      <c r="D139" s="57"/>
      <c r="E139" s="57"/>
      <c r="F139" s="57"/>
      <c r="G139" s="57"/>
      <c r="H139" s="57"/>
    </row>
    <row r="140" spans="1:8" s="51" customFormat="1" ht="15" customHeight="1" x14ac:dyDescent="0.25">
      <c r="A140" s="58">
        <v>1292</v>
      </c>
      <c r="B140" s="100" t="s">
        <v>153</v>
      </c>
      <c r="C140" s="59">
        <v>0</v>
      </c>
      <c r="D140" s="57"/>
      <c r="E140" s="57"/>
      <c r="F140" s="57"/>
      <c r="G140" s="57"/>
      <c r="H140" s="57"/>
    </row>
    <row r="141" spans="1:8" s="51" customFormat="1" ht="15" customHeight="1" x14ac:dyDescent="0.25">
      <c r="A141" s="58">
        <v>1293</v>
      </c>
      <c r="B141" s="100" t="s">
        <v>154</v>
      </c>
      <c r="C141" s="59">
        <v>0</v>
      </c>
      <c r="D141" s="57"/>
      <c r="E141" s="57"/>
      <c r="F141" s="57"/>
      <c r="G141" s="57"/>
      <c r="H141" s="57"/>
    </row>
    <row r="143" spans="1:8" x14ac:dyDescent="0.2">
      <c r="A143" s="14" t="s">
        <v>70</v>
      </c>
      <c r="B143" s="78"/>
      <c r="C143" s="14"/>
      <c r="D143" s="14"/>
      <c r="E143" s="14"/>
      <c r="F143" s="14"/>
      <c r="G143" s="14"/>
      <c r="H143" s="14"/>
    </row>
    <row r="144" spans="1:8" s="51" customFormat="1" ht="22.5" x14ac:dyDescent="0.25">
      <c r="A144" s="54" t="s">
        <v>51</v>
      </c>
      <c r="B144" s="55" t="s">
        <v>48</v>
      </c>
      <c r="C144" s="54" t="s">
        <v>49</v>
      </c>
      <c r="D144" s="54" t="s">
        <v>90</v>
      </c>
      <c r="E144" s="54" t="s">
        <v>91</v>
      </c>
      <c r="F144" s="54" t="s">
        <v>92</v>
      </c>
      <c r="G144" s="54" t="s">
        <v>155</v>
      </c>
      <c r="H144" s="55" t="s">
        <v>156</v>
      </c>
    </row>
    <row r="145" spans="1:8" s="51" customFormat="1" ht="17.25" customHeight="1" x14ac:dyDescent="0.25">
      <c r="A145" s="132">
        <v>2110</v>
      </c>
      <c r="B145" s="138" t="s">
        <v>157</v>
      </c>
      <c r="C145" s="133">
        <v>10488684.59</v>
      </c>
      <c r="D145" s="133">
        <v>10488684.59</v>
      </c>
      <c r="E145" s="133">
        <v>0</v>
      </c>
      <c r="F145" s="133">
        <v>0</v>
      </c>
      <c r="G145" s="133">
        <v>0</v>
      </c>
      <c r="H145" s="57"/>
    </row>
    <row r="146" spans="1:8" s="131" customFormat="1" ht="17.25" customHeight="1" x14ac:dyDescent="0.25">
      <c r="A146" s="132">
        <v>2111</v>
      </c>
      <c r="B146" s="138" t="s">
        <v>158</v>
      </c>
      <c r="C146" s="133">
        <v>3073763.22</v>
      </c>
      <c r="D146" s="133">
        <v>3073763.22</v>
      </c>
      <c r="E146" s="133">
        <v>0</v>
      </c>
      <c r="F146" s="133">
        <v>0</v>
      </c>
      <c r="G146" s="133">
        <v>0</v>
      </c>
      <c r="H146" s="130"/>
    </row>
    <row r="147" spans="1:8" s="131" customFormat="1" ht="17.25" customHeight="1" x14ac:dyDescent="0.25">
      <c r="A147" s="132">
        <v>2112</v>
      </c>
      <c r="B147" s="138" t="s">
        <v>159</v>
      </c>
      <c r="C147" s="133">
        <v>1883231</v>
      </c>
      <c r="D147" s="133">
        <v>1883231</v>
      </c>
      <c r="E147" s="133">
        <v>0</v>
      </c>
      <c r="F147" s="133">
        <v>0</v>
      </c>
      <c r="G147" s="133">
        <v>0</v>
      </c>
      <c r="H147" s="130"/>
    </row>
    <row r="148" spans="1:8" s="131" customFormat="1" ht="17.25" customHeight="1" x14ac:dyDescent="0.25">
      <c r="A148" s="132">
        <v>2113</v>
      </c>
      <c r="B148" s="138" t="s">
        <v>160</v>
      </c>
      <c r="C148" s="124">
        <v>0</v>
      </c>
      <c r="D148" s="124">
        <v>0</v>
      </c>
      <c r="E148" s="133">
        <v>0</v>
      </c>
      <c r="F148" s="133">
        <v>0</v>
      </c>
      <c r="G148" s="133">
        <v>0</v>
      </c>
      <c r="H148" s="130"/>
    </row>
    <row r="149" spans="1:8" s="131" customFormat="1" ht="17.25" customHeight="1" x14ac:dyDescent="0.25">
      <c r="A149" s="132">
        <v>2114</v>
      </c>
      <c r="B149" s="138" t="s">
        <v>161</v>
      </c>
      <c r="C149" s="124">
        <v>0</v>
      </c>
      <c r="D149" s="124">
        <v>0</v>
      </c>
      <c r="E149" s="133">
        <v>0</v>
      </c>
      <c r="F149" s="133">
        <v>0</v>
      </c>
      <c r="G149" s="133">
        <v>0</v>
      </c>
      <c r="H149" s="130"/>
    </row>
    <row r="150" spans="1:8" s="131" customFormat="1" ht="17.25" customHeight="1" x14ac:dyDescent="0.25">
      <c r="A150" s="132">
        <v>2115</v>
      </c>
      <c r="B150" s="138" t="s">
        <v>162</v>
      </c>
      <c r="C150" s="124">
        <v>0</v>
      </c>
      <c r="D150" s="124">
        <v>0</v>
      </c>
      <c r="E150" s="133">
        <v>0</v>
      </c>
      <c r="F150" s="133">
        <v>0</v>
      </c>
      <c r="G150" s="133">
        <v>0</v>
      </c>
      <c r="H150" s="130"/>
    </row>
    <row r="151" spans="1:8" s="131" customFormat="1" ht="17.25" customHeight="1" x14ac:dyDescent="0.25">
      <c r="A151" s="132">
        <v>2116</v>
      </c>
      <c r="B151" s="138" t="s">
        <v>163</v>
      </c>
      <c r="C151" s="124">
        <v>0</v>
      </c>
      <c r="D151" s="124">
        <v>0</v>
      </c>
      <c r="E151" s="133">
        <v>0</v>
      </c>
      <c r="F151" s="133">
        <v>0</v>
      </c>
      <c r="G151" s="133">
        <v>0</v>
      </c>
      <c r="H151" s="130"/>
    </row>
    <row r="152" spans="1:8" s="131" customFormat="1" ht="22.5" x14ac:dyDescent="0.25">
      <c r="A152" s="132">
        <v>2117</v>
      </c>
      <c r="B152" s="138" t="s">
        <v>164</v>
      </c>
      <c r="C152" s="124">
        <v>2719020.08</v>
      </c>
      <c r="D152" s="124">
        <v>2719020.08</v>
      </c>
      <c r="E152" s="133">
        <v>0</v>
      </c>
      <c r="F152" s="133">
        <v>0</v>
      </c>
      <c r="G152" s="133">
        <v>0</v>
      </c>
      <c r="H152" s="130"/>
    </row>
    <row r="153" spans="1:8" s="154" customFormat="1" x14ac:dyDescent="0.25">
      <c r="A153" s="135">
        <v>211700001</v>
      </c>
      <c r="B153" s="137" t="s">
        <v>516</v>
      </c>
      <c r="C153" s="123">
        <v>906592.4</v>
      </c>
      <c r="D153" s="123">
        <v>906592.4</v>
      </c>
      <c r="E153" s="136">
        <v>0</v>
      </c>
      <c r="F153" s="136">
        <v>0</v>
      </c>
      <c r="G153" s="136">
        <v>0</v>
      </c>
      <c r="H153" s="134"/>
    </row>
    <row r="154" spans="1:8" s="154" customFormat="1" x14ac:dyDescent="0.25">
      <c r="A154" s="135">
        <v>211700002</v>
      </c>
      <c r="B154" s="137" t="s">
        <v>517</v>
      </c>
      <c r="C154" s="123">
        <v>203728.09</v>
      </c>
      <c r="D154" s="123">
        <v>203728.09</v>
      </c>
      <c r="E154" s="136">
        <v>0</v>
      </c>
      <c r="F154" s="136">
        <v>0</v>
      </c>
      <c r="G154" s="136">
        <v>0</v>
      </c>
      <c r="H154" s="134"/>
    </row>
    <row r="155" spans="1:8" s="154" customFormat="1" x14ac:dyDescent="0.25">
      <c r="A155" s="135">
        <v>211700003</v>
      </c>
      <c r="B155" s="137" t="s">
        <v>518</v>
      </c>
      <c r="C155" s="123">
        <v>4333.3100000000004</v>
      </c>
      <c r="D155" s="123">
        <v>4333.3100000000004</v>
      </c>
      <c r="E155" s="136">
        <v>0</v>
      </c>
      <c r="F155" s="136">
        <v>0</v>
      </c>
      <c r="G155" s="136">
        <v>0</v>
      </c>
      <c r="H155" s="134"/>
    </row>
    <row r="156" spans="1:8" s="154" customFormat="1" x14ac:dyDescent="0.25">
      <c r="A156" s="135">
        <v>211700004</v>
      </c>
      <c r="B156" s="137" t="s">
        <v>519</v>
      </c>
      <c r="C156" s="123">
        <v>38.06</v>
      </c>
      <c r="D156" s="123">
        <v>38.06</v>
      </c>
      <c r="E156" s="136">
        <v>0</v>
      </c>
      <c r="F156" s="136">
        <v>0</v>
      </c>
      <c r="G156" s="136">
        <v>0</v>
      </c>
      <c r="H156" s="134"/>
    </row>
    <row r="157" spans="1:8" s="154" customFormat="1" x14ac:dyDescent="0.25">
      <c r="A157" s="135">
        <v>211700005</v>
      </c>
      <c r="B157" s="137" t="s">
        <v>520</v>
      </c>
      <c r="C157" s="123">
        <v>1082.1600000000001</v>
      </c>
      <c r="D157" s="123">
        <v>1082.1600000000001</v>
      </c>
      <c r="E157" s="136">
        <v>0</v>
      </c>
      <c r="F157" s="136">
        <v>0</v>
      </c>
      <c r="G157" s="136">
        <v>0</v>
      </c>
      <c r="H157" s="134"/>
    </row>
    <row r="158" spans="1:8" s="154" customFormat="1" x14ac:dyDescent="0.25">
      <c r="A158" s="135">
        <v>211700008</v>
      </c>
      <c r="B158" s="137" t="s">
        <v>521</v>
      </c>
      <c r="C158" s="123">
        <v>0.04</v>
      </c>
      <c r="D158" s="123">
        <v>0.04</v>
      </c>
      <c r="E158" s="136">
        <v>0</v>
      </c>
      <c r="F158" s="136">
        <v>0</v>
      </c>
      <c r="G158" s="136">
        <v>0</v>
      </c>
      <c r="H158" s="134"/>
    </row>
    <row r="159" spans="1:8" s="154" customFormat="1" x14ac:dyDescent="0.25">
      <c r="A159" s="135">
        <v>211700102</v>
      </c>
      <c r="B159" s="137" t="s">
        <v>522</v>
      </c>
      <c r="C159" s="123">
        <v>101655.5</v>
      </c>
      <c r="D159" s="123">
        <v>101655.5</v>
      </c>
      <c r="E159" s="136">
        <v>0</v>
      </c>
      <c r="F159" s="136">
        <v>0</v>
      </c>
      <c r="G159" s="136">
        <v>0</v>
      </c>
      <c r="H159" s="134"/>
    </row>
    <row r="160" spans="1:8" s="154" customFormat="1" x14ac:dyDescent="0.25">
      <c r="A160" s="135">
        <v>211700103</v>
      </c>
      <c r="B160" s="137" t="s">
        <v>523</v>
      </c>
      <c r="C160" s="123">
        <v>100087.79</v>
      </c>
      <c r="D160" s="123">
        <v>100087.79</v>
      </c>
      <c r="E160" s="136">
        <v>0</v>
      </c>
      <c r="F160" s="136">
        <v>0</v>
      </c>
      <c r="G160" s="136">
        <v>0</v>
      </c>
      <c r="H160" s="134"/>
    </row>
    <row r="161" spans="1:8" s="154" customFormat="1" x14ac:dyDescent="0.25">
      <c r="A161" s="135">
        <v>211700104</v>
      </c>
      <c r="B161" s="137" t="s">
        <v>524</v>
      </c>
      <c r="C161" s="123">
        <v>168317.42</v>
      </c>
      <c r="D161" s="123">
        <v>168317.42</v>
      </c>
      <c r="E161" s="136">
        <v>0</v>
      </c>
      <c r="F161" s="136">
        <v>0</v>
      </c>
      <c r="G161" s="136">
        <v>0</v>
      </c>
      <c r="H161" s="134"/>
    </row>
    <row r="162" spans="1:8" s="154" customFormat="1" x14ac:dyDescent="0.25">
      <c r="A162" s="135">
        <v>211700105</v>
      </c>
      <c r="B162" s="137" t="s">
        <v>525</v>
      </c>
      <c r="C162" s="123">
        <v>169571.20000000001</v>
      </c>
      <c r="D162" s="123">
        <v>169571.20000000001</v>
      </c>
      <c r="E162" s="136">
        <v>0</v>
      </c>
      <c r="F162" s="136">
        <v>0</v>
      </c>
      <c r="G162" s="136">
        <v>0</v>
      </c>
      <c r="H162" s="134"/>
    </row>
    <row r="163" spans="1:8" s="154" customFormat="1" x14ac:dyDescent="0.25">
      <c r="A163" s="135">
        <v>211700106</v>
      </c>
      <c r="B163" s="137" t="s">
        <v>526</v>
      </c>
      <c r="C163" s="123">
        <v>117226.28</v>
      </c>
      <c r="D163" s="123">
        <v>117226.28</v>
      </c>
      <c r="E163" s="136">
        <v>0</v>
      </c>
      <c r="F163" s="136">
        <v>0</v>
      </c>
      <c r="G163" s="136">
        <v>0</v>
      </c>
      <c r="H163" s="134"/>
    </row>
    <row r="164" spans="1:8" s="154" customFormat="1" x14ac:dyDescent="0.25">
      <c r="A164" s="135">
        <v>211700107</v>
      </c>
      <c r="B164" s="137" t="s">
        <v>527</v>
      </c>
      <c r="C164" s="123">
        <v>525883.42000000004</v>
      </c>
      <c r="D164" s="123">
        <v>525883.42000000004</v>
      </c>
      <c r="E164" s="136">
        <v>0</v>
      </c>
      <c r="F164" s="136">
        <v>0</v>
      </c>
      <c r="G164" s="136">
        <v>0</v>
      </c>
      <c r="H164" s="134"/>
    </row>
    <row r="165" spans="1:8" s="154" customFormat="1" x14ac:dyDescent="0.25">
      <c r="A165" s="135">
        <v>211700108</v>
      </c>
      <c r="B165" s="137" t="s">
        <v>528</v>
      </c>
      <c r="C165" s="123">
        <v>10812.58</v>
      </c>
      <c r="D165" s="123">
        <v>10812.58</v>
      </c>
      <c r="E165" s="136">
        <v>0</v>
      </c>
      <c r="F165" s="136">
        <v>0</v>
      </c>
      <c r="G165" s="136">
        <v>0</v>
      </c>
      <c r="H165" s="134"/>
    </row>
    <row r="166" spans="1:8" s="154" customFormat="1" x14ac:dyDescent="0.25">
      <c r="A166" s="135">
        <v>211700109</v>
      </c>
      <c r="B166" s="137" t="s">
        <v>529</v>
      </c>
      <c r="C166" s="123">
        <v>10812.58</v>
      </c>
      <c r="D166" s="123">
        <v>10812.58</v>
      </c>
      <c r="E166" s="136">
        <v>0</v>
      </c>
      <c r="F166" s="136">
        <v>0</v>
      </c>
      <c r="G166" s="136">
        <v>0</v>
      </c>
      <c r="H166" s="134"/>
    </row>
    <row r="167" spans="1:8" s="154" customFormat="1" x14ac:dyDescent="0.25">
      <c r="A167" s="135">
        <v>211700110</v>
      </c>
      <c r="B167" s="137" t="s">
        <v>570</v>
      </c>
      <c r="C167" s="123">
        <v>654.23</v>
      </c>
      <c r="D167" s="123">
        <v>654.23</v>
      </c>
      <c r="E167" s="136">
        <v>0</v>
      </c>
      <c r="F167" s="136">
        <v>0</v>
      </c>
      <c r="G167" s="136">
        <v>0</v>
      </c>
      <c r="H167" s="134"/>
    </row>
    <row r="168" spans="1:8" s="154" customFormat="1" x14ac:dyDescent="0.25">
      <c r="A168" s="135">
        <v>211700111</v>
      </c>
      <c r="B168" s="137" t="s">
        <v>571</v>
      </c>
      <c r="C168" s="123">
        <v>5208.1099999999997</v>
      </c>
      <c r="D168" s="123">
        <v>5208.1099999999997</v>
      </c>
      <c r="E168" s="136">
        <v>0</v>
      </c>
      <c r="F168" s="136">
        <v>0</v>
      </c>
      <c r="G168" s="136">
        <v>0</v>
      </c>
      <c r="H168" s="134"/>
    </row>
    <row r="169" spans="1:8" s="154" customFormat="1" x14ac:dyDescent="0.25">
      <c r="A169" s="135">
        <v>211700112</v>
      </c>
      <c r="B169" s="137" t="s">
        <v>530</v>
      </c>
      <c r="C169" s="123">
        <v>1909.45</v>
      </c>
      <c r="D169" s="123">
        <v>1909.45</v>
      </c>
      <c r="E169" s="136">
        <v>0</v>
      </c>
      <c r="F169" s="136">
        <v>0</v>
      </c>
      <c r="G169" s="136">
        <v>0</v>
      </c>
      <c r="H169" s="134"/>
    </row>
    <row r="170" spans="1:8" s="154" customFormat="1" x14ac:dyDescent="0.25">
      <c r="A170" s="135">
        <v>211700203</v>
      </c>
      <c r="B170" s="137" t="s">
        <v>531</v>
      </c>
      <c r="C170" s="123">
        <v>5959.25</v>
      </c>
      <c r="D170" s="123">
        <v>5959.25</v>
      </c>
      <c r="E170" s="136">
        <v>0</v>
      </c>
      <c r="F170" s="136">
        <v>0</v>
      </c>
      <c r="G170" s="136">
        <v>0</v>
      </c>
      <c r="H170" s="134"/>
    </row>
    <row r="171" spans="1:8" s="154" customFormat="1" x14ac:dyDescent="0.25">
      <c r="A171" s="135">
        <v>211700301</v>
      </c>
      <c r="B171" s="137" t="s">
        <v>532</v>
      </c>
      <c r="C171" s="123">
        <v>34.340000000000003</v>
      </c>
      <c r="D171" s="123">
        <v>34.340000000000003</v>
      </c>
      <c r="E171" s="136">
        <v>0</v>
      </c>
      <c r="F171" s="136">
        <v>0</v>
      </c>
      <c r="G171" s="136">
        <v>0</v>
      </c>
      <c r="H171" s="134"/>
    </row>
    <row r="172" spans="1:8" s="154" customFormat="1" x14ac:dyDescent="0.25">
      <c r="A172" s="135">
        <v>211700302</v>
      </c>
      <c r="B172" s="137" t="s">
        <v>533</v>
      </c>
      <c r="C172" s="123">
        <v>9339.11</v>
      </c>
      <c r="D172" s="123">
        <v>9339.11</v>
      </c>
      <c r="E172" s="136">
        <v>0</v>
      </c>
      <c r="F172" s="136">
        <v>0</v>
      </c>
      <c r="G172" s="136">
        <v>0</v>
      </c>
      <c r="H172" s="134"/>
    </row>
    <row r="173" spans="1:8" s="154" customFormat="1" x14ac:dyDescent="0.25">
      <c r="A173" s="135">
        <v>211700305</v>
      </c>
      <c r="B173" s="137" t="s">
        <v>572</v>
      </c>
      <c r="C173" s="123">
        <v>18228.580000000002</v>
      </c>
      <c r="D173" s="123">
        <v>18228.580000000002</v>
      </c>
      <c r="E173" s="136">
        <v>0</v>
      </c>
      <c r="F173" s="136">
        <v>0</v>
      </c>
      <c r="G173" s="136">
        <v>0</v>
      </c>
      <c r="H173" s="134"/>
    </row>
    <row r="174" spans="1:8" s="154" customFormat="1" x14ac:dyDescent="0.25">
      <c r="A174" s="135">
        <v>211700306</v>
      </c>
      <c r="B174" s="137" t="s">
        <v>573</v>
      </c>
      <c r="C174" s="123">
        <v>15948.03</v>
      </c>
      <c r="D174" s="123">
        <v>15948.03</v>
      </c>
      <c r="E174" s="136">
        <v>0</v>
      </c>
      <c r="F174" s="136">
        <v>0</v>
      </c>
      <c r="G174" s="136">
        <v>0</v>
      </c>
      <c r="H174" s="134"/>
    </row>
    <row r="175" spans="1:8" s="154" customFormat="1" x14ac:dyDescent="0.25">
      <c r="A175" s="135">
        <v>211700307</v>
      </c>
      <c r="B175" s="137" t="s">
        <v>534</v>
      </c>
      <c r="C175" s="123">
        <v>89298.12</v>
      </c>
      <c r="D175" s="123">
        <v>89298.12</v>
      </c>
      <c r="E175" s="136">
        <v>0</v>
      </c>
      <c r="F175" s="136">
        <v>0</v>
      </c>
      <c r="G175" s="136">
        <v>0</v>
      </c>
      <c r="H175" s="134"/>
    </row>
    <row r="176" spans="1:8" s="154" customFormat="1" x14ac:dyDescent="0.25">
      <c r="A176" s="135">
        <v>211700308</v>
      </c>
      <c r="B176" s="137" t="s">
        <v>574</v>
      </c>
      <c r="C176" s="123">
        <v>155746.03</v>
      </c>
      <c r="D176" s="123">
        <v>155746.03</v>
      </c>
      <c r="E176" s="136">
        <v>0</v>
      </c>
      <c r="F176" s="136">
        <v>0</v>
      </c>
      <c r="G176" s="136">
        <v>0</v>
      </c>
      <c r="H176" s="134"/>
    </row>
    <row r="177" spans="1:8" s="154" customFormat="1" x14ac:dyDescent="0.25">
      <c r="A177" s="135">
        <v>211700401</v>
      </c>
      <c r="B177" s="137" t="s">
        <v>535</v>
      </c>
      <c r="C177" s="123">
        <v>24085</v>
      </c>
      <c r="D177" s="123">
        <v>24085</v>
      </c>
      <c r="E177" s="136">
        <v>0</v>
      </c>
      <c r="F177" s="136">
        <v>0</v>
      </c>
      <c r="G177" s="136">
        <v>0</v>
      </c>
      <c r="H177" s="134"/>
    </row>
    <row r="178" spans="1:8" s="154" customFormat="1" x14ac:dyDescent="0.25">
      <c r="A178" s="135">
        <v>211700402</v>
      </c>
      <c r="B178" s="137" t="s">
        <v>536</v>
      </c>
      <c r="C178" s="123">
        <v>24171</v>
      </c>
      <c r="D178" s="123">
        <v>24171</v>
      </c>
      <c r="E178" s="136">
        <v>0</v>
      </c>
      <c r="F178" s="136">
        <v>0</v>
      </c>
      <c r="G178" s="136">
        <v>0</v>
      </c>
      <c r="H178" s="134"/>
    </row>
    <row r="179" spans="1:8" s="154" customFormat="1" x14ac:dyDescent="0.25">
      <c r="A179" s="135">
        <v>211700403</v>
      </c>
      <c r="B179" s="137" t="s">
        <v>537</v>
      </c>
      <c r="C179" s="123">
        <v>24065</v>
      </c>
      <c r="D179" s="123">
        <v>24065</v>
      </c>
      <c r="E179" s="136">
        <v>0</v>
      </c>
      <c r="F179" s="136">
        <v>0</v>
      </c>
      <c r="G179" s="136">
        <v>0</v>
      </c>
      <c r="H179" s="134"/>
    </row>
    <row r="180" spans="1:8" s="154" customFormat="1" x14ac:dyDescent="0.25">
      <c r="A180" s="135">
        <v>211700404</v>
      </c>
      <c r="B180" s="137" t="s">
        <v>538</v>
      </c>
      <c r="C180" s="123">
        <v>24233</v>
      </c>
      <c r="D180" s="123">
        <v>24233</v>
      </c>
      <c r="E180" s="136">
        <v>0</v>
      </c>
      <c r="F180" s="136">
        <v>0</v>
      </c>
      <c r="G180" s="136">
        <v>0</v>
      </c>
      <c r="H180" s="134"/>
    </row>
    <row r="181" spans="1:8" s="131" customFormat="1" ht="17.25" customHeight="1" x14ac:dyDescent="0.25">
      <c r="A181" s="132">
        <v>2118</v>
      </c>
      <c r="B181" s="138" t="s">
        <v>165</v>
      </c>
      <c r="C181" s="124">
        <v>0</v>
      </c>
      <c r="D181" s="124">
        <v>0</v>
      </c>
      <c r="E181" s="133">
        <v>0</v>
      </c>
      <c r="F181" s="133">
        <v>0</v>
      </c>
      <c r="G181" s="133">
        <v>0</v>
      </c>
      <c r="H181" s="130"/>
    </row>
    <row r="182" spans="1:8" s="131" customFormat="1" ht="17.25" customHeight="1" x14ac:dyDescent="0.25">
      <c r="A182" s="132">
        <v>2119</v>
      </c>
      <c r="B182" s="138" t="s">
        <v>166</v>
      </c>
      <c r="C182" s="124">
        <v>2812670.29</v>
      </c>
      <c r="D182" s="124">
        <v>2812670.29</v>
      </c>
      <c r="E182" s="133">
        <v>0</v>
      </c>
      <c r="F182" s="133">
        <v>0</v>
      </c>
      <c r="G182" s="133">
        <v>0</v>
      </c>
      <c r="H182" s="130"/>
    </row>
    <row r="183" spans="1:8" s="131" customFormat="1" ht="17.25" customHeight="1" x14ac:dyDescent="0.25">
      <c r="A183" s="135">
        <v>211900001</v>
      </c>
      <c r="B183" s="137" t="s">
        <v>575</v>
      </c>
      <c r="C183" s="123">
        <v>2440.13</v>
      </c>
      <c r="D183" s="123">
        <v>2440.13</v>
      </c>
      <c r="E183" s="136">
        <v>0</v>
      </c>
      <c r="F183" s="136">
        <v>0</v>
      </c>
      <c r="G183" s="136">
        <v>0</v>
      </c>
      <c r="H183" s="130"/>
    </row>
    <row r="184" spans="1:8" s="131" customFormat="1" ht="17.25" customHeight="1" x14ac:dyDescent="0.25">
      <c r="A184" s="135">
        <v>211900002</v>
      </c>
      <c r="B184" s="137" t="s">
        <v>539</v>
      </c>
      <c r="C184" s="123">
        <v>2753420.76</v>
      </c>
      <c r="D184" s="123">
        <v>2753420.76</v>
      </c>
      <c r="E184" s="136">
        <v>0</v>
      </c>
      <c r="F184" s="136">
        <v>0</v>
      </c>
      <c r="G184" s="136">
        <v>0</v>
      </c>
      <c r="H184" s="130"/>
    </row>
    <row r="185" spans="1:8" s="131" customFormat="1" ht="17.25" customHeight="1" x14ac:dyDescent="0.25">
      <c r="A185" s="135">
        <v>211900003</v>
      </c>
      <c r="B185" s="137" t="s">
        <v>576</v>
      </c>
      <c r="C185" s="123">
        <v>56809.4</v>
      </c>
      <c r="D185" s="123">
        <v>56809.4</v>
      </c>
      <c r="E185" s="136">
        <v>0</v>
      </c>
      <c r="F185" s="136">
        <v>0</v>
      </c>
      <c r="G185" s="136">
        <v>0</v>
      </c>
      <c r="H185" s="130"/>
    </row>
    <row r="186" spans="1:8" s="128" customFormat="1" ht="17.25" customHeight="1" x14ac:dyDescent="0.25">
      <c r="A186" s="132">
        <v>2120</v>
      </c>
      <c r="B186" s="138" t="s">
        <v>167</v>
      </c>
      <c r="C186" s="124">
        <v>0</v>
      </c>
      <c r="D186" s="124">
        <v>0</v>
      </c>
      <c r="E186" s="133">
        <v>0</v>
      </c>
      <c r="F186" s="133">
        <v>0</v>
      </c>
      <c r="G186" s="133">
        <v>0</v>
      </c>
      <c r="H186" s="134"/>
    </row>
    <row r="187" spans="1:8" s="128" customFormat="1" ht="17.25" customHeight="1" x14ac:dyDescent="0.25">
      <c r="A187" s="132">
        <v>2121</v>
      </c>
      <c r="B187" s="138" t="s">
        <v>168</v>
      </c>
      <c r="C187" s="124">
        <v>0</v>
      </c>
      <c r="D187" s="124">
        <v>0</v>
      </c>
      <c r="E187" s="133">
        <v>0</v>
      </c>
      <c r="F187" s="133">
        <v>0</v>
      </c>
      <c r="G187" s="133">
        <v>0</v>
      </c>
      <c r="H187" s="134"/>
    </row>
    <row r="188" spans="1:8" s="128" customFormat="1" ht="17.25" customHeight="1" x14ac:dyDescent="0.25">
      <c r="A188" s="132">
        <v>2122</v>
      </c>
      <c r="B188" s="138" t="s">
        <v>169</v>
      </c>
      <c r="C188" s="124">
        <v>0</v>
      </c>
      <c r="D188" s="124">
        <v>0</v>
      </c>
      <c r="E188" s="133">
        <v>0</v>
      </c>
      <c r="F188" s="133">
        <v>0</v>
      </c>
      <c r="G188" s="133">
        <v>0</v>
      </c>
      <c r="H188" s="134"/>
    </row>
    <row r="189" spans="1:8" s="128" customFormat="1" ht="17.25" customHeight="1" x14ac:dyDescent="0.25">
      <c r="A189" s="132">
        <v>2129</v>
      </c>
      <c r="B189" s="138" t="s">
        <v>170</v>
      </c>
      <c r="C189" s="124">
        <v>0</v>
      </c>
      <c r="D189" s="124">
        <v>0</v>
      </c>
      <c r="E189" s="133">
        <v>0</v>
      </c>
      <c r="F189" s="133">
        <v>0</v>
      </c>
      <c r="G189" s="133">
        <v>0</v>
      </c>
      <c r="H189" s="134"/>
    </row>
    <row r="190" spans="1:8" s="51" customFormat="1" ht="17.25" customHeight="1" x14ac:dyDescent="0.25">
      <c r="A190" s="58"/>
      <c r="B190" s="100"/>
      <c r="C190" s="59"/>
      <c r="D190" s="59"/>
      <c r="E190" s="59"/>
      <c r="F190" s="59"/>
      <c r="G190" s="59"/>
      <c r="H190" s="57"/>
    </row>
    <row r="192" spans="1:8" x14ac:dyDescent="0.2">
      <c r="A192" s="14" t="s">
        <v>71</v>
      </c>
      <c r="B192" s="78"/>
      <c r="C192" s="14"/>
      <c r="D192" s="14"/>
      <c r="E192" s="14"/>
      <c r="F192" s="14"/>
      <c r="G192" s="14"/>
      <c r="H192" s="14"/>
    </row>
    <row r="193" spans="1:8" x14ac:dyDescent="0.2">
      <c r="A193" s="16" t="s">
        <v>51</v>
      </c>
      <c r="B193" s="65" t="s">
        <v>48</v>
      </c>
      <c r="C193" s="16" t="s">
        <v>49</v>
      </c>
      <c r="D193" s="16" t="s">
        <v>52</v>
      </c>
      <c r="E193" s="16" t="s">
        <v>94</v>
      </c>
      <c r="F193" s="16"/>
      <c r="G193" s="16"/>
      <c r="H193" s="16"/>
    </row>
    <row r="194" spans="1:8" ht="24" customHeight="1" x14ac:dyDescent="0.2">
      <c r="A194" s="58">
        <v>2160</v>
      </c>
      <c r="B194" s="100" t="s">
        <v>171</v>
      </c>
      <c r="C194" s="59">
        <f>SUM(C195:C200)</f>
        <v>0</v>
      </c>
      <c r="D194" s="57"/>
      <c r="E194" s="99"/>
      <c r="F194" s="99"/>
      <c r="G194" s="99"/>
      <c r="H194" s="99"/>
    </row>
    <row r="195" spans="1:8" ht="18" customHeight="1" x14ac:dyDescent="0.2">
      <c r="A195" s="58">
        <v>2161</v>
      </c>
      <c r="B195" s="100" t="s">
        <v>172</v>
      </c>
      <c r="C195" s="59">
        <v>0</v>
      </c>
      <c r="D195" s="57"/>
      <c r="E195" s="99"/>
      <c r="F195" s="99"/>
      <c r="G195" s="99"/>
      <c r="H195" s="99"/>
    </row>
    <row r="196" spans="1:8" ht="18" customHeight="1" x14ac:dyDescent="0.2">
      <c r="A196" s="58">
        <v>2162</v>
      </c>
      <c r="B196" s="100" t="s">
        <v>173</v>
      </c>
      <c r="C196" s="59">
        <v>0</v>
      </c>
      <c r="D196" s="57"/>
      <c r="E196" s="99"/>
      <c r="F196" s="99"/>
      <c r="G196" s="99"/>
      <c r="H196" s="99"/>
    </row>
    <row r="197" spans="1:8" ht="18" customHeight="1" x14ac:dyDescent="0.2">
      <c r="A197" s="58">
        <v>2163</v>
      </c>
      <c r="B197" s="100" t="s">
        <v>174</v>
      </c>
      <c r="C197" s="59">
        <v>0</v>
      </c>
      <c r="D197" s="57"/>
      <c r="E197" s="99"/>
      <c r="F197" s="99"/>
      <c r="G197" s="99"/>
      <c r="H197" s="99"/>
    </row>
    <row r="198" spans="1:8" ht="23.25" customHeight="1" x14ac:dyDescent="0.2">
      <c r="A198" s="58">
        <v>2164</v>
      </c>
      <c r="B198" s="100" t="s">
        <v>175</v>
      </c>
      <c r="C198" s="59">
        <v>0</v>
      </c>
      <c r="D198" s="57"/>
      <c r="E198" s="99"/>
      <c r="F198" s="99"/>
      <c r="G198" s="99"/>
      <c r="H198" s="99"/>
    </row>
    <row r="199" spans="1:8" ht="23.25" customHeight="1" x14ac:dyDescent="0.2">
      <c r="A199" s="58">
        <v>2165</v>
      </c>
      <c r="B199" s="100" t="s">
        <v>176</v>
      </c>
      <c r="C199" s="59">
        <v>0</v>
      </c>
      <c r="D199" s="57"/>
      <c r="E199" s="99"/>
      <c r="F199" s="99"/>
      <c r="G199" s="99"/>
      <c r="H199" s="99"/>
    </row>
    <row r="200" spans="1:8" ht="18" customHeight="1" x14ac:dyDescent="0.2">
      <c r="A200" s="58">
        <v>2166</v>
      </c>
      <c r="B200" s="100" t="s">
        <v>177</v>
      </c>
      <c r="C200" s="59">
        <v>0</v>
      </c>
      <c r="D200" s="57"/>
      <c r="E200" s="99"/>
      <c r="F200" s="99"/>
      <c r="G200" s="99"/>
      <c r="H200" s="99"/>
    </row>
    <row r="201" spans="1:8" ht="25.5" customHeight="1" x14ac:dyDescent="0.2">
      <c r="A201" s="58">
        <v>2250</v>
      </c>
      <c r="B201" s="100" t="s">
        <v>178</v>
      </c>
      <c r="C201" s="59">
        <f>SUM(C202:C207)</f>
        <v>0</v>
      </c>
      <c r="D201" s="57"/>
      <c r="E201" s="99"/>
      <c r="F201" s="99"/>
      <c r="G201" s="99"/>
      <c r="H201" s="99"/>
    </row>
    <row r="202" spans="1:8" ht="18" customHeight="1" x14ac:dyDescent="0.2">
      <c r="A202" s="58">
        <v>2251</v>
      </c>
      <c r="B202" s="100" t="s">
        <v>179</v>
      </c>
      <c r="C202" s="59">
        <v>0</v>
      </c>
      <c r="D202" s="57"/>
      <c r="E202" s="99"/>
      <c r="F202" s="99"/>
      <c r="G202" s="99"/>
      <c r="H202" s="99"/>
    </row>
    <row r="203" spans="1:8" ht="18" customHeight="1" x14ac:dyDescent="0.2">
      <c r="A203" s="58">
        <v>2252</v>
      </c>
      <c r="B203" s="100" t="s">
        <v>180</v>
      </c>
      <c r="C203" s="59">
        <v>0</v>
      </c>
      <c r="D203" s="57"/>
      <c r="E203" s="99"/>
      <c r="F203" s="99"/>
      <c r="G203" s="99"/>
      <c r="H203" s="99"/>
    </row>
    <row r="204" spans="1:8" ht="18" customHeight="1" x14ac:dyDescent="0.2">
      <c r="A204" s="58">
        <v>2253</v>
      </c>
      <c r="B204" s="100" t="s">
        <v>181</v>
      </c>
      <c r="C204" s="59">
        <v>0</v>
      </c>
      <c r="D204" s="57"/>
      <c r="E204" s="99"/>
      <c r="F204" s="99"/>
      <c r="G204" s="99"/>
      <c r="H204" s="99"/>
    </row>
    <row r="205" spans="1:8" ht="27" customHeight="1" x14ac:dyDescent="0.2">
      <c r="A205" s="58">
        <v>2254</v>
      </c>
      <c r="B205" s="100" t="s">
        <v>182</v>
      </c>
      <c r="C205" s="59">
        <v>0</v>
      </c>
      <c r="D205" s="57"/>
      <c r="E205" s="99"/>
      <c r="F205" s="99"/>
      <c r="G205" s="99"/>
      <c r="H205" s="99"/>
    </row>
    <row r="206" spans="1:8" ht="25.5" customHeight="1" x14ac:dyDescent="0.2">
      <c r="A206" s="58">
        <v>2255</v>
      </c>
      <c r="B206" s="100" t="s">
        <v>183</v>
      </c>
      <c r="C206" s="59">
        <v>0</v>
      </c>
      <c r="D206" s="57"/>
      <c r="E206" s="99"/>
      <c r="F206" s="99"/>
      <c r="G206" s="99"/>
      <c r="H206" s="99"/>
    </row>
    <row r="207" spans="1:8" ht="18" customHeight="1" x14ac:dyDescent="0.2">
      <c r="A207" s="58">
        <v>2256</v>
      </c>
      <c r="B207" s="100" t="s">
        <v>184</v>
      </c>
      <c r="C207" s="59">
        <v>0</v>
      </c>
      <c r="D207" s="57"/>
      <c r="E207" s="99"/>
      <c r="F207" s="99"/>
      <c r="G207" s="99"/>
      <c r="H207" s="99"/>
    </row>
    <row r="209" spans="1:8" x14ac:dyDescent="0.2">
      <c r="A209" s="14" t="s">
        <v>72</v>
      </c>
      <c r="B209" s="78"/>
      <c r="C209" s="14"/>
      <c r="D209" s="14"/>
      <c r="E209" s="14"/>
      <c r="F209" s="14"/>
      <c r="G209" s="14"/>
      <c r="H209" s="14"/>
    </row>
    <row r="210" spans="1:8" x14ac:dyDescent="0.2">
      <c r="A210" s="18" t="s">
        <v>51</v>
      </c>
      <c r="B210" s="80" t="s">
        <v>48</v>
      </c>
      <c r="C210" s="18" t="s">
        <v>49</v>
      </c>
      <c r="D210" s="18" t="s">
        <v>52</v>
      </c>
      <c r="E210" s="18" t="s">
        <v>94</v>
      </c>
      <c r="F210" s="18"/>
      <c r="G210" s="18"/>
      <c r="H210" s="18"/>
    </row>
    <row r="211" spans="1:8" s="51" customFormat="1" ht="18.75" customHeight="1" x14ac:dyDescent="0.25">
      <c r="A211" s="58">
        <v>2159</v>
      </c>
      <c r="B211" s="100" t="s">
        <v>185</v>
      </c>
      <c r="C211" s="59">
        <v>0</v>
      </c>
      <c r="D211" s="57"/>
      <c r="E211" s="57"/>
      <c r="F211" s="57"/>
      <c r="G211" s="57"/>
      <c r="H211" s="57"/>
    </row>
    <row r="212" spans="1:8" s="51" customFormat="1" ht="18.75" customHeight="1" x14ac:dyDescent="0.25">
      <c r="A212" s="58">
        <v>2199</v>
      </c>
      <c r="B212" s="100" t="s">
        <v>186</v>
      </c>
      <c r="C212" s="59">
        <v>0</v>
      </c>
      <c r="D212" s="57"/>
      <c r="E212" s="57"/>
      <c r="F212" s="57"/>
      <c r="G212" s="57"/>
      <c r="H212" s="57"/>
    </row>
    <row r="213" spans="1:8" s="51" customFormat="1" ht="18.75" customHeight="1" x14ac:dyDescent="0.25">
      <c r="A213" s="58">
        <v>2240</v>
      </c>
      <c r="B213" s="100" t="s">
        <v>187</v>
      </c>
      <c r="C213" s="59">
        <f>SUM(C214:C216)</f>
        <v>0</v>
      </c>
      <c r="D213" s="57"/>
      <c r="E213" s="57"/>
      <c r="F213" s="57"/>
      <c r="G213" s="57"/>
      <c r="H213" s="57"/>
    </row>
    <row r="214" spans="1:8" s="51" customFormat="1" ht="18.75" customHeight="1" x14ac:dyDescent="0.25">
      <c r="A214" s="58">
        <v>2241</v>
      </c>
      <c r="B214" s="100" t="s">
        <v>188</v>
      </c>
      <c r="C214" s="59">
        <v>0</v>
      </c>
      <c r="D214" s="57"/>
      <c r="E214" s="57"/>
      <c r="F214" s="57"/>
      <c r="G214" s="57"/>
      <c r="H214" s="57"/>
    </row>
    <row r="215" spans="1:8" s="51" customFormat="1" ht="18.75" customHeight="1" x14ac:dyDescent="0.25">
      <c r="A215" s="58">
        <v>2242</v>
      </c>
      <c r="B215" s="100" t="s">
        <v>189</v>
      </c>
      <c r="C215" s="59">
        <v>0</v>
      </c>
      <c r="D215" s="57"/>
      <c r="E215" s="57"/>
      <c r="F215" s="57"/>
      <c r="G215" s="57"/>
      <c r="H215" s="57"/>
    </row>
    <row r="216" spans="1:8" s="51" customFormat="1" ht="18.75" customHeight="1" x14ac:dyDescent="0.25">
      <c r="A216" s="58">
        <v>2249</v>
      </c>
      <c r="B216" s="100" t="s">
        <v>190</v>
      </c>
      <c r="C216" s="59">
        <v>0</v>
      </c>
      <c r="D216" s="57"/>
      <c r="E216" s="57"/>
      <c r="F216" s="57"/>
      <c r="G216" s="57"/>
      <c r="H216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73:H73"/>
  </mergeCells>
  <pageMargins left="0.39370078740157483" right="0.27559055118110237" top="0.47244094488188981" bottom="0.89" header="0.31496062992125984" footer="0.31496062992125984"/>
  <pageSetup orientation="landscape" r:id="rId1"/>
  <headerFooter>
    <oddFooter>&amp;C&amp;8Página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GridLines="0" zoomScaleNormal="100" workbookViewId="0">
      <selection sqref="A1:C1"/>
    </sheetView>
  </sheetViews>
  <sheetFormatPr baseColWidth="10" defaultColWidth="9.140625" defaultRowHeight="11.25" x14ac:dyDescent="0.2"/>
  <cols>
    <col min="1" max="1" width="10" style="15" customWidth="1"/>
    <col min="2" max="2" width="74.42578125" style="15" customWidth="1"/>
    <col min="3" max="3" width="12.140625" style="15" customWidth="1"/>
    <col min="4" max="5" width="14.28515625" style="15" customWidth="1"/>
    <col min="6" max="16384" width="9.140625" style="15"/>
  </cols>
  <sheetData>
    <row r="1" spans="1:5" s="20" customFormat="1" ht="25.5" customHeight="1" x14ac:dyDescent="0.25">
      <c r="A1" s="172" t="s">
        <v>489</v>
      </c>
      <c r="B1" s="172"/>
      <c r="C1" s="172"/>
      <c r="D1" s="61" t="s">
        <v>478</v>
      </c>
      <c r="E1" s="64">
        <v>2021</v>
      </c>
    </row>
    <row r="2" spans="1:5" s="12" customFormat="1" ht="24" customHeight="1" x14ac:dyDescent="0.25">
      <c r="A2" s="172" t="s">
        <v>485</v>
      </c>
      <c r="B2" s="172"/>
      <c r="C2" s="172"/>
      <c r="D2" s="61" t="s">
        <v>483</v>
      </c>
      <c r="E2" s="64" t="str">
        <f>'Notas a los Edos Financieros'!E2</f>
        <v>TRIMESTRAL</v>
      </c>
    </row>
    <row r="3" spans="1:5" s="12" customFormat="1" ht="27" customHeight="1" x14ac:dyDescent="0.25">
      <c r="A3" s="172" t="s">
        <v>577</v>
      </c>
      <c r="B3" s="172"/>
      <c r="C3" s="172"/>
      <c r="D3" s="61" t="s">
        <v>484</v>
      </c>
      <c r="E3" s="64">
        <v>4</v>
      </c>
    </row>
    <row r="4" spans="1:5" x14ac:dyDescent="0.2">
      <c r="A4" s="13" t="s">
        <v>83</v>
      </c>
      <c r="B4" s="14"/>
      <c r="C4" s="14"/>
      <c r="D4" s="14"/>
      <c r="E4" s="14"/>
    </row>
    <row r="6" spans="1:5" x14ac:dyDescent="0.2">
      <c r="A6" s="48" t="s">
        <v>456</v>
      </c>
      <c r="B6" s="34"/>
      <c r="C6" s="34"/>
      <c r="D6" s="34"/>
      <c r="E6" s="34"/>
    </row>
    <row r="7" spans="1:5" x14ac:dyDescent="0.2">
      <c r="A7" s="35" t="s">
        <v>51</v>
      </c>
      <c r="B7" s="35" t="s">
        <v>48</v>
      </c>
      <c r="C7" s="35" t="s">
        <v>49</v>
      </c>
      <c r="D7" s="35" t="s">
        <v>191</v>
      </c>
      <c r="E7" s="35"/>
    </row>
    <row r="8" spans="1:5" s="51" customFormat="1" ht="18.75" customHeight="1" x14ac:dyDescent="0.25">
      <c r="A8" s="106">
        <v>4100</v>
      </c>
      <c r="B8" s="140" t="s">
        <v>192</v>
      </c>
      <c r="C8" s="141">
        <f>SUM(C9+C19+C25+C28+C34+C37+C46)</f>
        <v>232692181.20000002</v>
      </c>
      <c r="D8" s="151"/>
      <c r="E8" s="143"/>
    </row>
    <row r="9" spans="1:5" s="51" customFormat="1" ht="18.75" customHeight="1" x14ac:dyDescent="0.25">
      <c r="A9" s="106">
        <v>4110</v>
      </c>
      <c r="B9" s="140" t="s">
        <v>193</v>
      </c>
      <c r="C9" s="141">
        <v>0</v>
      </c>
      <c r="D9" s="151"/>
      <c r="E9" s="143"/>
    </row>
    <row r="10" spans="1:5" s="51" customFormat="1" ht="18.75" customHeight="1" x14ac:dyDescent="0.25">
      <c r="A10" s="106">
        <v>4111</v>
      </c>
      <c r="B10" s="140" t="s">
        <v>194</v>
      </c>
      <c r="C10" s="141">
        <v>0</v>
      </c>
      <c r="D10" s="151"/>
      <c r="E10" s="143"/>
    </row>
    <row r="11" spans="1:5" s="51" customFormat="1" ht="18.75" customHeight="1" x14ac:dyDescent="0.25">
      <c r="A11" s="106">
        <v>4112</v>
      </c>
      <c r="B11" s="140" t="s">
        <v>195</v>
      </c>
      <c r="C11" s="141">
        <v>0</v>
      </c>
      <c r="D11" s="151"/>
      <c r="E11" s="143"/>
    </row>
    <row r="12" spans="1:5" s="51" customFormat="1" ht="18.75" customHeight="1" x14ac:dyDescent="0.25">
      <c r="A12" s="106">
        <v>4113</v>
      </c>
      <c r="B12" s="140" t="s">
        <v>196</v>
      </c>
      <c r="C12" s="141">
        <v>0</v>
      </c>
      <c r="D12" s="151"/>
      <c r="E12" s="143"/>
    </row>
    <row r="13" spans="1:5" s="51" customFormat="1" ht="18.75" customHeight="1" x14ac:dyDescent="0.25">
      <c r="A13" s="106">
        <v>4114</v>
      </c>
      <c r="B13" s="140" t="s">
        <v>197</v>
      </c>
      <c r="C13" s="141">
        <v>0</v>
      </c>
      <c r="D13" s="151"/>
      <c r="E13" s="143"/>
    </row>
    <row r="14" spans="1:5" s="51" customFormat="1" ht="18.75" customHeight="1" x14ac:dyDescent="0.25">
      <c r="A14" s="106">
        <v>4115</v>
      </c>
      <c r="B14" s="140" t="s">
        <v>198</v>
      </c>
      <c r="C14" s="141">
        <v>0</v>
      </c>
      <c r="D14" s="151"/>
      <c r="E14" s="143"/>
    </row>
    <row r="15" spans="1:5" s="51" customFormat="1" ht="18.75" customHeight="1" x14ac:dyDescent="0.25">
      <c r="A15" s="106">
        <v>4116</v>
      </c>
      <c r="B15" s="140" t="s">
        <v>199</v>
      </c>
      <c r="C15" s="141">
        <v>0</v>
      </c>
      <c r="D15" s="151"/>
      <c r="E15" s="143"/>
    </row>
    <row r="16" spans="1:5" s="51" customFormat="1" ht="18.75" customHeight="1" x14ac:dyDescent="0.25">
      <c r="A16" s="106">
        <v>4117</v>
      </c>
      <c r="B16" s="140" t="s">
        <v>200</v>
      </c>
      <c r="C16" s="141">
        <v>0</v>
      </c>
      <c r="D16" s="151"/>
      <c r="E16" s="143"/>
    </row>
    <row r="17" spans="1:5" s="51" customFormat="1" ht="18.75" customHeight="1" x14ac:dyDescent="0.25">
      <c r="A17" s="106">
        <v>4118</v>
      </c>
      <c r="B17" s="142" t="s">
        <v>379</v>
      </c>
      <c r="C17" s="141">
        <v>0</v>
      </c>
      <c r="D17" s="151"/>
      <c r="E17" s="143"/>
    </row>
    <row r="18" spans="1:5" s="51" customFormat="1" ht="18.75" customHeight="1" x14ac:dyDescent="0.25">
      <c r="A18" s="106">
        <v>4119</v>
      </c>
      <c r="B18" s="140" t="s">
        <v>201</v>
      </c>
      <c r="C18" s="141">
        <v>0</v>
      </c>
      <c r="D18" s="151"/>
      <c r="E18" s="143"/>
    </row>
    <row r="19" spans="1:5" s="51" customFormat="1" ht="18.75" customHeight="1" x14ac:dyDescent="0.25">
      <c r="A19" s="106">
        <v>4120</v>
      </c>
      <c r="B19" s="140" t="s">
        <v>202</v>
      </c>
      <c r="C19" s="141">
        <v>0</v>
      </c>
      <c r="D19" s="151"/>
      <c r="E19" s="143"/>
    </row>
    <row r="20" spans="1:5" s="51" customFormat="1" ht="18.75" customHeight="1" x14ac:dyDescent="0.25">
      <c r="A20" s="106">
        <v>4121</v>
      </c>
      <c r="B20" s="140" t="s">
        <v>203</v>
      </c>
      <c r="C20" s="141">
        <v>0</v>
      </c>
      <c r="D20" s="151"/>
      <c r="E20" s="143"/>
    </row>
    <row r="21" spans="1:5" s="51" customFormat="1" ht="18.75" customHeight="1" x14ac:dyDescent="0.25">
      <c r="A21" s="106">
        <v>4122</v>
      </c>
      <c r="B21" s="140" t="s">
        <v>380</v>
      </c>
      <c r="C21" s="141">
        <v>0</v>
      </c>
      <c r="D21" s="151"/>
      <c r="E21" s="143"/>
    </row>
    <row r="22" spans="1:5" s="51" customFormat="1" ht="18.75" customHeight="1" x14ac:dyDescent="0.25">
      <c r="A22" s="106">
        <v>4123</v>
      </c>
      <c r="B22" s="140" t="s">
        <v>204</v>
      </c>
      <c r="C22" s="141">
        <v>0</v>
      </c>
      <c r="D22" s="151"/>
      <c r="E22" s="143"/>
    </row>
    <row r="23" spans="1:5" s="51" customFormat="1" ht="18.75" customHeight="1" x14ac:dyDescent="0.25">
      <c r="A23" s="106">
        <v>4124</v>
      </c>
      <c r="B23" s="140" t="s">
        <v>205</v>
      </c>
      <c r="C23" s="141">
        <v>0</v>
      </c>
      <c r="D23" s="151"/>
      <c r="E23" s="143"/>
    </row>
    <row r="24" spans="1:5" s="51" customFormat="1" ht="18.75" customHeight="1" x14ac:dyDescent="0.25">
      <c r="A24" s="106">
        <v>4129</v>
      </c>
      <c r="B24" s="140" t="s">
        <v>206</v>
      </c>
      <c r="C24" s="141">
        <v>0</v>
      </c>
      <c r="D24" s="151"/>
      <c r="E24" s="143"/>
    </row>
    <row r="25" spans="1:5" s="51" customFormat="1" ht="18.75" customHeight="1" x14ac:dyDescent="0.25">
      <c r="A25" s="106">
        <v>4130</v>
      </c>
      <c r="B25" s="140" t="s">
        <v>207</v>
      </c>
      <c r="C25" s="141">
        <v>0</v>
      </c>
      <c r="D25" s="151"/>
      <c r="E25" s="143"/>
    </row>
    <row r="26" spans="1:5" s="51" customFormat="1" ht="18.75" customHeight="1" x14ac:dyDescent="0.25">
      <c r="A26" s="106">
        <v>4131</v>
      </c>
      <c r="B26" s="140" t="s">
        <v>208</v>
      </c>
      <c r="C26" s="141">
        <v>0</v>
      </c>
      <c r="D26" s="151"/>
      <c r="E26" s="143"/>
    </row>
    <row r="27" spans="1:5" s="51" customFormat="1" ht="18.75" customHeight="1" x14ac:dyDescent="0.25">
      <c r="A27" s="106">
        <v>4132</v>
      </c>
      <c r="B27" s="142" t="s">
        <v>381</v>
      </c>
      <c r="C27" s="141">
        <v>0</v>
      </c>
      <c r="D27" s="151"/>
      <c r="E27" s="143"/>
    </row>
    <row r="28" spans="1:5" s="51" customFormat="1" ht="18.75" customHeight="1" x14ac:dyDescent="0.25">
      <c r="A28" s="106">
        <v>4140</v>
      </c>
      <c r="B28" s="140" t="s">
        <v>209</v>
      </c>
      <c r="C28" s="141">
        <v>0</v>
      </c>
      <c r="D28" s="151"/>
      <c r="E28" s="143"/>
    </row>
    <row r="29" spans="1:5" s="51" customFormat="1" ht="18.75" customHeight="1" x14ac:dyDescent="0.25">
      <c r="A29" s="106">
        <v>4141</v>
      </c>
      <c r="B29" s="140" t="s">
        <v>210</v>
      </c>
      <c r="C29" s="141">
        <v>0</v>
      </c>
      <c r="D29" s="151"/>
      <c r="E29" s="143"/>
    </row>
    <row r="30" spans="1:5" s="51" customFormat="1" ht="18.75" customHeight="1" x14ac:dyDescent="0.25">
      <c r="A30" s="106">
        <v>4143</v>
      </c>
      <c r="B30" s="140" t="s">
        <v>211</v>
      </c>
      <c r="C30" s="141">
        <v>0</v>
      </c>
      <c r="D30" s="151"/>
      <c r="E30" s="143"/>
    </row>
    <row r="31" spans="1:5" s="51" customFormat="1" ht="18.75" customHeight="1" x14ac:dyDescent="0.25">
      <c r="A31" s="106">
        <v>4144</v>
      </c>
      <c r="B31" s="140" t="s">
        <v>212</v>
      </c>
      <c r="C31" s="141">
        <v>0</v>
      </c>
      <c r="D31" s="151"/>
      <c r="E31" s="143"/>
    </row>
    <row r="32" spans="1:5" s="51" customFormat="1" ht="18.75" customHeight="1" x14ac:dyDescent="0.25">
      <c r="A32" s="106">
        <v>4145</v>
      </c>
      <c r="B32" s="142" t="s">
        <v>382</v>
      </c>
      <c r="C32" s="141">
        <v>0</v>
      </c>
      <c r="D32" s="151"/>
      <c r="E32" s="143"/>
    </row>
    <row r="33" spans="1:5" s="51" customFormat="1" ht="18.75" customHeight="1" x14ac:dyDescent="0.25">
      <c r="A33" s="106">
        <v>4149</v>
      </c>
      <c r="B33" s="140" t="s">
        <v>213</v>
      </c>
      <c r="C33" s="141">
        <v>0</v>
      </c>
      <c r="D33" s="151"/>
      <c r="E33" s="143"/>
    </row>
    <row r="34" spans="1:5" s="51" customFormat="1" ht="18.75" customHeight="1" x14ac:dyDescent="0.25">
      <c r="A34" s="106">
        <v>4150</v>
      </c>
      <c r="B34" s="140" t="s">
        <v>383</v>
      </c>
      <c r="C34" s="141">
        <v>7102503.1500000004</v>
      </c>
      <c r="D34" s="151"/>
      <c r="E34" s="143"/>
    </row>
    <row r="35" spans="1:5" s="51" customFormat="1" ht="18.75" customHeight="1" x14ac:dyDescent="0.25">
      <c r="A35" s="106">
        <v>4151</v>
      </c>
      <c r="B35" s="140" t="s">
        <v>383</v>
      </c>
      <c r="C35" s="141">
        <v>7102503.1500000004</v>
      </c>
      <c r="D35" s="151"/>
      <c r="E35" s="143"/>
    </row>
    <row r="36" spans="1:5" s="51" customFormat="1" ht="18.75" customHeight="1" x14ac:dyDescent="0.25">
      <c r="A36" s="106">
        <v>4154</v>
      </c>
      <c r="B36" s="142" t="s">
        <v>384</v>
      </c>
      <c r="C36" s="141">
        <v>0</v>
      </c>
      <c r="D36" s="151"/>
      <c r="E36" s="143"/>
    </row>
    <row r="37" spans="1:5" s="51" customFormat="1" ht="18.75" customHeight="1" x14ac:dyDescent="0.25">
      <c r="A37" s="106">
        <v>4160</v>
      </c>
      <c r="B37" s="140" t="s">
        <v>385</v>
      </c>
      <c r="C37" s="141">
        <v>0</v>
      </c>
      <c r="D37" s="151"/>
      <c r="E37" s="143"/>
    </row>
    <row r="38" spans="1:5" s="51" customFormat="1" ht="18.75" customHeight="1" x14ac:dyDescent="0.25">
      <c r="A38" s="106">
        <v>4161</v>
      </c>
      <c r="B38" s="140" t="s">
        <v>214</v>
      </c>
      <c r="C38" s="141">
        <v>0</v>
      </c>
      <c r="D38" s="151"/>
      <c r="E38" s="143"/>
    </row>
    <row r="39" spans="1:5" s="51" customFormat="1" ht="18.75" customHeight="1" x14ac:dyDescent="0.25">
      <c r="A39" s="106">
        <v>4162</v>
      </c>
      <c r="B39" s="140" t="s">
        <v>215</v>
      </c>
      <c r="C39" s="141">
        <v>0</v>
      </c>
      <c r="D39" s="151"/>
      <c r="E39" s="143"/>
    </row>
    <row r="40" spans="1:5" s="51" customFormat="1" ht="18.75" customHeight="1" x14ac:dyDescent="0.25">
      <c r="A40" s="106">
        <v>4163</v>
      </c>
      <c r="B40" s="140" t="s">
        <v>216</v>
      </c>
      <c r="C40" s="141">
        <v>0</v>
      </c>
      <c r="D40" s="151"/>
      <c r="E40" s="143"/>
    </row>
    <row r="41" spans="1:5" s="51" customFormat="1" ht="18.75" customHeight="1" x14ac:dyDescent="0.25">
      <c r="A41" s="106">
        <v>4164</v>
      </c>
      <c r="B41" s="140" t="s">
        <v>217</v>
      </c>
      <c r="C41" s="141">
        <v>0</v>
      </c>
      <c r="D41" s="151"/>
      <c r="E41" s="143"/>
    </row>
    <row r="42" spans="1:5" s="51" customFormat="1" ht="18.75" customHeight="1" x14ac:dyDescent="0.25">
      <c r="A42" s="106">
        <v>4165</v>
      </c>
      <c r="B42" s="140" t="s">
        <v>218</v>
      </c>
      <c r="C42" s="141">
        <v>0</v>
      </c>
      <c r="D42" s="151"/>
      <c r="E42" s="143"/>
    </row>
    <row r="43" spans="1:5" s="51" customFormat="1" ht="18.75" customHeight="1" x14ac:dyDescent="0.25">
      <c r="A43" s="106">
        <v>4166</v>
      </c>
      <c r="B43" s="142" t="s">
        <v>386</v>
      </c>
      <c r="C43" s="141">
        <v>0</v>
      </c>
      <c r="D43" s="151"/>
      <c r="E43" s="143"/>
    </row>
    <row r="44" spans="1:5" s="51" customFormat="1" ht="18.75" customHeight="1" x14ac:dyDescent="0.25">
      <c r="A44" s="106">
        <v>4168</v>
      </c>
      <c r="B44" s="140" t="s">
        <v>219</v>
      </c>
      <c r="C44" s="141">
        <v>0</v>
      </c>
      <c r="D44" s="151"/>
      <c r="E44" s="143"/>
    </row>
    <row r="45" spans="1:5" s="51" customFormat="1" ht="18.75" customHeight="1" x14ac:dyDescent="0.25">
      <c r="A45" s="106">
        <v>4169</v>
      </c>
      <c r="B45" s="140" t="s">
        <v>220</v>
      </c>
      <c r="C45" s="141">
        <v>0</v>
      </c>
      <c r="D45" s="151"/>
      <c r="E45" s="143"/>
    </row>
    <row r="46" spans="1:5" s="51" customFormat="1" ht="18.75" customHeight="1" x14ac:dyDescent="0.25">
      <c r="A46" s="106">
        <v>4170</v>
      </c>
      <c r="B46" s="140" t="s">
        <v>387</v>
      </c>
      <c r="C46" s="141">
        <v>225589678.05000001</v>
      </c>
      <c r="D46" s="151"/>
      <c r="E46" s="143"/>
    </row>
    <row r="47" spans="1:5" s="51" customFormat="1" ht="18.75" customHeight="1" x14ac:dyDescent="0.25">
      <c r="A47" s="106">
        <v>4171</v>
      </c>
      <c r="B47" s="140" t="s">
        <v>388</v>
      </c>
      <c r="C47" s="141">
        <v>0</v>
      </c>
      <c r="D47" s="151"/>
      <c r="E47" s="143"/>
    </row>
    <row r="48" spans="1:5" s="51" customFormat="1" ht="18.75" customHeight="1" x14ac:dyDescent="0.25">
      <c r="A48" s="106">
        <v>4172</v>
      </c>
      <c r="B48" s="140" t="s">
        <v>389</v>
      </c>
      <c r="C48" s="141">
        <v>0</v>
      </c>
      <c r="D48" s="151"/>
      <c r="E48" s="143"/>
    </row>
    <row r="49" spans="1:5" s="51" customFormat="1" ht="18.75" customHeight="1" x14ac:dyDescent="0.25">
      <c r="A49" s="106">
        <v>4173</v>
      </c>
      <c r="B49" s="142" t="s">
        <v>390</v>
      </c>
      <c r="C49" s="141">
        <v>225589678.05000001</v>
      </c>
      <c r="D49" s="151"/>
      <c r="E49" s="143"/>
    </row>
    <row r="50" spans="1:5" s="51" customFormat="1" ht="18.75" customHeight="1" x14ac:dyDescent="0.25">
      <c r="A50" s="106">
        <v>4174</v>
      </c>
      <c r="B50" s="142" t="s">
        <v>391</v>
      </c>
      <c r="C50" s="141">
        <v>0</v>
      </c>
      <c r="D50" s="151"/>
      <c r="E50" s="143"/>
    </row>
    <row r="51" spans="1:5" s="51" customFormat="1" ht="18.75" customHeight="1" x14ac:dyDescent="0.25">
      <c r="A51" s="106">
        <v>4175</v>
      </c>
      <c r="B51" s="142" t="s">
        <v>392</v>
      </c>
      <c r="C51" s="141">
        <v>0</v>
      </c>
      <c r="D51" s="151"/>
      <c r="E51" s="143"/>
    </row>
    <row r="52" spans="1:5" s="51" customFormat="1" ht="18.75" customHeight="1" x14ac:dyDescent="0.25">
      <c r="A52" s="106">
        <v>4176</v>
      </c>
      <c r="B52" s="142" t="s">
        <v>393</v>
      </c>
      <c r="C52" s="141">
        <v>0</v>
      </c>
      <c r="D52" s="151"/>
      <c r="E52" s="143"/>
    </row>
    <row r="53" spans="1:5" s="51" customFormat="1" ht="18.75" customHeight="1" x14ac:dyDescent="0.25">
      <c r="A53" s="106">
        <v>4177</v>
      </c>
      <c r="B53" s="142" t="s">
        <v>394</v>
      </c>
      <c r="C53" s="141">
        <v>0</v>
      </c>
      <c r="D53" s="151"/>
      <c r="E53" s="143"/>
    </row>
    <row r="54" spans="1:5" s="51" customFormat="1" ht="18.75" customHeight="1" x14ac:dyDescent="0.25">
      <c r="A54" s="106">
        <v>4178</v>
      </c>
      <c r="B54" s="142" t="s">
        <v>395</v>
      </c>
      <c r="C54" s="141">
        <v>0</v>
      </c>
      <c r="D54" s="151"/>
      <c r="E54" s="143"/>
    </row>
    <row r="55" spans="1:5" x14ac:dyDescent="0.2">
      <c r="A55" s="106"/>
      <c r="B55" s="142"/>
      <c r="C55" s="141"/>
      <c r="D55" s="44"/>
      <c r="E55" s="36"/>
    </row>
    <row r="56" spans="1:5" x14ac:dyDescent="0.2">
      <c r="A56" s="149" t="s">
        <v>455</v>
      </c>
      <c r="B56" s="149"/>
      <c r="C56" s="149"/>
      <c r="D56" s="34"/>
      <c r="E56" s="34"/>
    </row>
    <row r="57" spans="1:5" x14ac:dyDescent="0.2">
      <c r="A57" s="148" t="s">
        <v>51</v>
      </c>
      <c r="B57" s="148" t="s">
        <v>48</v>
      </c>
      <c r="C57" s="148" t="s">
        <v>49</v>
      </c>
      <c r="D57" s="35" t="s">
        <v>191</v>
      </c>
      <c r="E57" s="35"/>
    </row>
    <row r="58" spans="1:5" s="51" customFormat="1" ht="33.75" x14ac:dyDescent="0.25">
      <c r="A58" s="106">
        <v>4200</v>
      </c>
      <c r="B58" s="142" t="s">
        <v>396</v>
      </c>
      <c r="C58" s="141">
        <f>+C59+C65</f>
        <v>2393492.4300000002</v>
      </c>
      <c r="D58" s="151"/>
      <c r="E58" s="111"/>
    </row>
    <row r="59" spans="1:5" s="51" customFormat="1" ht="22.5" x14ac:dyDescent="0.25">
      <c r="A59" s="106">
        <v>4210</v>
      </c>
      <c r="B59" s="142" t="s">
        <v>397</v>
      </c>
      <c r="C59" s="141">
        <v>0</v>
      </c>
      <c r="D59" s="151"/>
      <c r="E59" s="111"/>
    </row>
    <row r="60" spans="1:5" s="84" customFormat="1" ht="15.75" customHeight="1" x14ac:dyDescent="0.2">
      <c r="A60" s="106">
        <v>4211</v>
      </c>
      <c r="B60" s="140" t="s">
        <v>221</v>
      </c>
      <c r="C60" s="141">
        <v>0</v>
      </c>
      <c r="D60" s="151"/>
      <c r="E60" s="110"/>
    </row>
    <row r="61" spans="1:5" s="84" customFormat="1" ht="15.75" customHeight="1" x14ac:dyDescent="0.2">
      <c r="A61" s="106">
        <v>4212</v>
      </c>
      <c r="B61" s="140" t="s">
        <v>222</v>
      </c>
      <c r="C61" s="141">
        <v>0</v>
      </c>
      <c r="D61" s="151"/>
      <c r="E61" s="110"/>
    </row>
    <row r="62" spans="1:5" s="84" customFormat="1" ht="15.75" customHeight="1" x14ac:dyDescent="0.2">
      <c r="A62" s="106">
        <v>4213</v>
      </c>
      <c r="B62" s="140" t="s">
        <v>223</v>
      </c>
      <c r="C62" s="141">
        <v>0</v>
      </c>
      <c r="D62" s="151"/>
      <c r="E62" s="110"/>
    </row>
    <row r="63" spans="1:5" s="84" customFormat="1" ht="15.75" customHeight="1" x14ac:dyDescent="0.2">
      <c r="A63" s="106">
        <v>4214</v>
      </c>
      <c r="B63" s="140" t="s">
        <v>398</v>
      </c>
      <c r="C63" s="141">
        <v>0</v>
      </c>
      <c r="D63" s="151"/>
      <c r="E63" s="110"/>
    </row>
    <row r="64" spans="1:5" s="84" customFormat="1" ht="15.75" customHeight="1" x14ac:dyDescent="0.2">
      <c r="A64" s="106">
        <v>4215</v>
      </c>
      <c r="B64" s="140" t="s">
        <v>399</v>
      </c>
      <c r="C64" s="141">
        <v>0</v>
      </c>
      <c r="D64" s="151"/>
      <c r="E64" s="110"/>
    </row>
    <row r="65" spans="1:5" s="84" customFormat="1" ht="15.75" customHeight="1" x14ac:dyDescent="0.2">
      <c r="A65" s="106">
        <v>4220</v>
      </c>
      <c r="B65" s="140" t="s">
        <v>224</v>
      </c>
      <c r="C65" s="141">
        <v>2393492.4300000002</v>
      </c>
      <c r="D65" s="151"/>
      <c r="E65" s="110"/>
    </row>
    <row r="66" spans="1:5" s="84" customFormat="1" ht="15.75" customHeight="1" x14ac:dyDescent="0.2">
      <c r="A66" s="106">
        <v>4221</v>
      </c>
      <c r="B66" s="140" t="s">
        <v>225</v>
      </c>
      <c r="C66" s="141">
        <v>2393492.4300000002</v>
      </c>
      <c r="D66" s="151"/>
      <c r="E66" s="110"/>
    </row>
    <row r="67" spans="1:5" s="84" customFormat="1" ht="15.75" customHeight="1" x14ac:dyDescent="0.2">
      <c r="A67" s="106">
        <v>4223</v>
      </c>
      <c r="B67" s="140" t="s">
        <v>226</v>
      </c>
      <c r="C67" s="141">
        <v>0</v>
      </c>
      <c r="D67" s="151"/>
      <c r="E67" s="110"/>
    </row>
    <row r="68" spans="1:5" s="84" customFormat="1" ht="15.75" customHeight="1" x14ac:dyDescent="0.2">
      <c r="A68" s="106">
        <v>4225</v>
      </c>
      <c r="B68" s="140" t="s">
        <v>228</v>
      </c>
      <c r="C68" s="141">
        <v>0</v>
      </c>
      <c r="D68" s="151"/>
      <c r="E68" s="110"/>
    </row>
    <row r="69" spans="1:5" s="84" customFormat="1" ht="15.75" customHeight="1" x14ac:dyDescent="0.2">
      <c r="A69" s="106">
        <v>4227</v>
      </c>
      <c r="B69" s="140" t="s">
        <v>400</v>
      </c>
      <c r="C69" s="141">
        <v>0</v>
      </c>
      <c r="D69" s="151"/>
      <c r="E69" s="110"/>
    </row>
    <row r="70" spans="1:5" x14ac:dyDescent="0.2">
      <c r="A70" s="143"/>
      <c r="B70" s="143"/>
      <c r="C70" s="143"/>
      <c r="D70" s="36"/>
      <c r="E70" s="36"/>
    </row>
    <row r="71" spans="1:5" x14ac:dyDescent="0.2">
      <c r="A71" s="48" t="s">
        <v>463</v>
      </c>
      <c r="B71" s="34"/>
      <c r="C71" s="34"/>
      <c r="D71" s="34"/>
      <c r="E71" s="34"/>
    </row>
    <row r="72" spans="1:5" x14ac:dyDescent="0.2">
      <c r="A72" s="35" t="s">
        <v>51</v>
      </c>
      <c r="B72" s="35" t="s">
        <v>48</v>
      </c>
      <c r="C72" s="35" t="s">
        <v>49</v>
      </c>
      <c r="D72" s="35" t="s">
        <v>52</v>
      </c>
      <c r="E72" s="35" t="s">
        <v>94</v>
      </c>
    </row>
    <row r="73" spans="1:5" s="51" customFormat="1" ht="16.5" customHeight="1" x14ac:dyDescent="0.25">
      <c r="A73" s="106">
        <v>4300</v>
      </c>
      <c r="B73" s="107" t="s">
        <v>229</v>
      </c>
      <c r="C73" s="141">
        <f>C74+C77+C83+C85+C87</f>
        <v>269860.40000000002</v>
      </c>
      <c r="D73" s="109"/>
      <c r="E73" s="109"/>
    </row>
    <row r="74" spans="1:5" s="51" customFormat="1" ht="16.5" customHeight="1" x14ac:dyDescent="0.2">
      <c r="A74" s="106">
        <v>4310</v>
      </c>
      <c r="B74" s="107" t="s">
        <v>230</v>
      </c>
      <c r="C74" s="146">
        <v>0</v>
      </c>
      <c r="D74" s="109"/>
      <c r="E74" s="109"/>
    </row>
    <row r="75" spans="1:5" s="51" customFormat="1" ht="16.5" customHeight="1" x14ac:dyDescent="0.2">
      <c r="A75" s="106">
        <v>4311</v>
      </c>
      <c r="B75" s="107" t="s">
        <v>401</v>
      </c>
      <c r="C75" s="146">
        <v>0</v>
      </c>
      <c r="D75" s="109"/>
      <c r="E75" s="109"/>
    </row>
    <row r="76" spans="1:5" s="51" customFormat="1" ht="16.5" customHeight="1" x14ac:dyDescent="0.2">
      <c r="A76" s="106">
        <v>4319</v>
      </c>
      <c r="B76" s="107" t="s">
        <v>231</v>
      </c>
      <c r="C76" s="146">
        <v>0</v>
      </c>
      <c r="D76" s="109"/>
      <c r="E76" s="109"/>
    </row>
    <row r="77" spans="1:5" s="51" customFormat="1" ht="16.5" customHeight="1" x14ac:dyDescent="0.2">
      <c r="A77" s="106">
        <v>4320</v>
      </c>
      <c r="B77" s="107" t="s">
        <v>232</v>
      </c>
      <c r="C77" s="146">
        <v>0</v>
      </c>
      <c r="D77" s="109"/>
      <c r="E77" s="109"/>
    </row>
    <row r="78" spans="1:5" s="51" customFormat="1" ht="16.5" customHeight="1" x14ac:dyDescent="0.2">
      <c r="A78" s="106">
        <v>4321</v>
      </c>
      <c r="B78" s="107" t="s">
        <v>233</v>
      </c>
      <c r="C78" s="146">
        <v>0</v>
      </c>
      <c r="D78" s="109"/>
      <c r="E78" s="109"/>
    </row>
    <row r="79" spans="1:5" s="51" customFormat="1" ht="16.5" customHeight="1" x14ac:dyDescent="0.2">
      <c r="A79" s="106">
        <v>4322</v>
      </c>
      <c r="B79" s="107" t="s">
        <v>234</v>
      </c>
      <c r="C79" s="146">
        <v>0</v>
      </c>
      <c r="D79" s="109"/>
      <c r="E79" s="109"/>
    </row>
    <row r="80" spans="1:5" s="51" customFormat="1" ht="16.5" customHeight="1" x14ac:dyDescent="0.2">
      <c r="A80" s="106">
        <v>4323</v>
      </c>
      <c r="B80" s="107" t="s">
        <v>235</v>
      </c>
      <c r="C80" s="146">
        <v>0</v>
      </c>
      <c r="D80" s="109"/>
      <c r="E80" s="109"/>
    </row>
    <row r="81" spans="1:5" s="51" customFormat="1" ht="16.5" customHeight="1" x14ac:dyDescent="0.2">
      <c r="A81" s="106">
        <v>4324</v>
      </c>
      <c r="B81" s="107" t="s">
        <v>236</v>
      </c>
      <c r="C81" s="146">
        <v>0</v>
      </c>
      <c r="D81" s="109"/>
      <c r="E81" s="109"/>
    </row>
    <row r="82" spans="1:5" s="51" customFormat="1" ht="16.5" customHeight="1" x14ac:dyDescent="0.2">
      <c r="A82" s="106">
        <v>4325</v>
      </c>
      <c r="B82" s="107" t="s">
        <v>237</v>
      </c>
      <c r="C82" s="146">
        <v>0</v>
      </c>
      <c r="D82" s="109"/>
      <c r="E82" s="109"/>
    </row>
    <row r="83" spans="1:5" s="51" customFormat="1" ht="16.5" customHeight="1" x14ac:dyDescent="0.2">
      <c r="A83" s="106">
        <v>4330</v>
      </c>
      <c r="B83" s="107" t="s">
        <v>238</v>
      </c>
      <c r="C83" s="146">
        <v>0</v>
      </c>
      <c r="D83" s="109"/>
      <c r="E83" s="109"/>
    </row>
    <row r="84" spans="1:5" s="51" customFormat="1" ht="16.5" customHeight="1" x14ac:dyDescent="0.2">
      <c r="A84" s="106">
        <v>4331</v>
      </c>
      <c r="B84" s="107" t="s">
        <v>238</v>
      </c>
      <c r="C84" s="146">
        <v>0</v>
      </c>
      <c r="D84" s="109"/>
      <c r="E84" s="109"/>
    </row>
    <row r="85" spans="1:5" s="51" customFormat="1" ht="16.5" customHeight="1" x14ac:dyDescent="0.2">
      <c r="A85" s="106">
        <v>4340</v>
      </c>
      <c r="B85" s="107" t="s">
        <v>239</v>
      </c>
      <c r="C85" s="146">
        <v>0</v>
      </c>
      <c r="D85" s="109"/>
      <c r="E85" s="109"/>
    </row>
    <row r="86" spans="1:5" s="51" customFormat="1" ht="16.5" customHeight="1" x14ac:dyDescent="0.2">
      <c r="A86" s="106">
        <v>4341</v>
      </c>
      <c r="B86" s="107" t="s">
        <v>239</v>
      </c>
      <c r="C86" s="146">
        <v>0</v>
      </c>
      <c r="D86" s="109"/>
      <c r="E86" s="109"/>
    </row>
    <row r="87" spans="1:5" s="51" customFormat="1" ht="16.5" customHeight="1" x14ac:dyDescent="0.2">
      <c r="A87" s="106">
        <v>4390</v>
      </c>
      <c r="B87" s="107" t="s">
        <v>240</v>
      </c>
      <c r="C87" s="146">
        <v>269860.40000000002</v>
      </c>
      <c r="D87" s="109"/>
      <c r="E87" s="109"/>
    </row>
    <row r="88" spans="1:5" s="51" customFormat="1" ht="16.5" customHeight="1" x14ac:dyDescent="0.2">
      <c r="A88" s="106">
        <v>4392</v>
      </c>
      <c r="B88" s="107" t="s">
        <v>241</v>
      </c>
      <c r="C88" s="146">
        <v>0</v>
      </c>
      <c r="D88" s="109"/>
      <c r="E88" s="109"/>
    </row>
    <row r="89" spans="1:5" s="51" customFormat="1" ht="16.5" customHeight="1" x14ac:dyDescent="0.2">
      <c r="A89" s="106">
        <v>4393</v>
      </c>
      <c r="B89" s="107" t="s">
        <v>402</v>
      </c>
      <c r="C89" s="146">
        <v>0</v>
      </c>
      <c r="D89" s="109"/>
      <c r="E89" s="109"/>
    </row>
    <row r="90" spans="1:5" s="51" customFormat="1" ht="16.5" customHeight="1" x14ac:dyDescent="0.2">
      <c r="A90" s="106">
        <v>4394</v>
      </c>
      <c r="B90" s="107" t="s">
        <v>242</v>
      </c>
      <c r="C90" s="146">
        <v>0</v>
      </c>
      <c r="D90" s="109"/>
      <c r="E90" s="109"/>
    </row>
    <row r="91" spans="1:5" s="51" customFormat="1" ht="16.5" customHeight="1" x14ac:dyDescent="0.2">
      <c r="A91" s="106">
        <v>4395</v>
      </c>
      <c r="B91" s="107" t="s">
        <v>243</v>
      </c>
      <c r="C91" s="146">
        <v>0</v>
      </c>
      <c r="D91" s="109"/>
      <c r="E91" s="109"/>
    </row>
    <row r="92" spans="1:5" s="51" customFormat="1" ht="16.5" customHeight="1" x14ac:dyDescent="0.2">
      <c r="A92" s="106">
        <v>4396</v>
      </c>
      <c r="B92" s="107" t="s">
        <v>244</v>
      </c>
      <c r="C92" s="146">
        <v>0</v>
      </c>
      <c r="D92" s="109"/>
      <c r="E92" s="109"/>
    </row>
    <row r="93" spans="1:5" s="51" customFormat="1" ht="16.5" customHeight="1" x14ac:dyDescent="0.2">
      <c r="A93" s="106">
        <v>4397</v>
      </c>
      <c r="B93" s="107" t="s">
        <v>403</v>
      </c>
      <c r="C93" s="146">
        <v>0</v>
      </c>
      <c r="D93" s="109"/>
      <c r="E93" s="109"/>
    </row>
    <row r="94" spans="1:5" s="51" customFormat="1" ht="16.5" customHeight="1" x14ac:dyDescent="0.2">
      <c r="A94" s="106">
        <v>4399</v>
      </c>
      <c r="B94" s="107" t="s">
        <v>240</v>
      </c>
      <c r="C94" s="146">
        <v>269860.40000000002</v>
      </c>
      <c r="D94" s="109"/>
      <c r="E94" s="109"/>
    </row>
    <row r="95" spans="1:5" x14ac:dyDescent="0.2">
      <c r="A95" s="36"/>
      <c r="B95" s="36"/>
      <c r="C95" s="36"/>
      <c r="D95" s="36"/>
      <c r="E95" s="36"/>
    </row>
    <row r="96" spans="1:5" x14ac:dyDescent="0.2">
      <c r="A96" s="36"/>
      <c r="B96" s="36"/>
      <c r="C96" s="36"/>
      <c r="D96" s="36"/>
      <c r="E96" s="36"/>
    </row>
    <row r="97" spans="1:5" x14ac:dyDescent="0.2">
      <c r="A97" s="48" t="s">
        <v>457</v>
      </c>
      <c r="B97" s="34"/>
      <c r="C97" s="34"/>
      <c r="D97" s="34"/>
      <c r="E97" s="34"/>
    </row>
    <row r="98" spans="1:5" x14ac:dyDescent="0.2">
      <c r="A98" s="35" t="s">
        <v>51</v>
      </c>
      <c r="B98" s="35" t="s">
        <v>48</v>
      </c>
      <c r="C98" s="35" t="s">
        <v>49</v>
      </c>
      <c r="D98" s="35" t="s">
        <v>245</v>
      </c>
      <c r="E98" s="35" t="s">
        <v>94</v>
      </c>
    </row>
    <row r="99" spans="1:5" s="51" customFormat="1" ht="15" customHeight="1" x14ac:dyDescent="0.2">
      <c r="A99" s="106">
        <v>5000</v>
      </c>
      <c r="B99" s="107" t="s">
        <v>246</v>
      </c>
      <c r="C99" s="146">
        <f>C100+C128+C161+C171+C186+C219</f>
        <v>202447088.23000002</v>
      </c>
      <c r="D99" s="108">
        <v>1</v>
      </c>
      <c r="E99" s="109"/>
    </row>
    <row r="100" spans="1:5" s="51" customFormat="1" ht="15" customHeight="1" x14ac:dyDescent="0.2">
      <c r="A100" s="106">
        <v>5100</v>
      </c>
      <c r="B100" s="107" t="s">
        <v>247</v>
      </c>
      <c r="C100" s="146">
        <v>164318026</v>
      </c>
      <c r="D100" s="108">
        <f>C100/$C$99</f>
        <v>0.81165912257191064</v>
      </c>
      <c r="E100" s="109"/>
    </row>
    <row r="101" spans="1:5" s="51" customFormat="1" ht="15" customHeight="1" x14ac:dyDescent="0.2">
      <c r="A101" s="106">
        <v>5110</v>
      </c>
      <c r="B101" s="107" t="s">
        <v>248</v>
      </c>
      <c r="C101" s="146">
        <v>87192748.929999992</v>
      </c>
      <c r="D101" s="108">
        <f t="shared" ref="D101:D164" si="0">C101/$C$99</f>
        <v>0.43069401339544267</v>
      </c>
      <c r="E101" s="109"/>
    </row>
    <row r="102" spans="1:5" s="51" customFormat="1" ht="15" customHeight="1" x14ac:dyDescent="0.2">
      <c r="A102" s="106">
        <v>5111</v>
      </c>
      <c r="B102" s="107" t="s">
        <v>249</v>
      </c>
      <c r="C102" s="146">
        <v>44953365.399999999</v>
      </c>
      <c r="D102" s="108">
        <f t="shared" si="0"/>
        <v>0.222049947929745</v>
      </c>
      <c r="E102" s="109"/>
    </row>
    <row r="103" spans="1:5" s="51" customFormat="1" ht="15" customHeight="1" x14ac:dyDescent="0.2">
      <c r="A103" s="106">
        <v>5112</v>
      </c>
      <c r="B103" s="107" t="s">
        <v>250</v>
      </c>
      <c r="C103" s="146">
        <v>95031.16</v>
      </c>
      <c r="D103" s="108">
        <f t="shared" si="0"/>
        <v>4.6941233302419817E-4</v>
      </c>
      <c r="E103" s="109"/>
    </row>
    <row r="104" spans="1:5" s="51" customFormat="1" ht="15" customHeight="1" x14ac:dyDescent="0.2">
      <c r="A104" s="106">
        <v>5113</v>
      </c>
      <c r="B104" s="107" t="s">
        <v>251</v>
      </c>
      <c r="C104" s="146">
        <v>13681114.039999999</v>
      </c>
      <c r="D104" s="108">
        <f t="shared" si="0"/>
        <v>6.7578714811926038E-2</v>
      </c>
      <c r="E104" s="109"/>
    </row>
    <row r="105" spans="1:5" s="51" customFormat="1" ht="15" customHeight="1" x14ac:dyDescent="0.2">
      <c r="A105" s="106">
        <v>5114</v>
      </c>
      <c r="B105" s="107" t="s">
        <v>252</v>
      </c>
      <c r="C105" s="146">
        <v>13064305.560000001</v>
      </c>
      <c r="D105" s="108">
        <f t="shared" si="0"/>
        <v>6.4531950912317643E-2</v>
      </c>
      <c r="E105" s="109"/>
    </row>
    <row r="106" spans="1:5" s="51" customFormat="1" ht="15" customHeight="1" x14ac:dyDescent="0.2">
      <c r="A106" s="106">
        <v>5115</v>
      </c>
      <c r="B106" s="107" t="s">
        <v>253</v>
      </c>
      <c r="C106" s="146">
        <v>15398932.77</v>
      </c>
      <c r="D106" s="108">
        <f t="shared" si="0"/>
        <v>7.6063987408429803E-2</v>
      </c>
      <c r="E106" s="109"/>
    </row>
    <row r="107" spans="1:5" s="51" customFormat="1" ht="15" customHeight="1" x14ac:dyDescent="0.2">
      <c r="A107" s="106">
        <v>5116</v>
      </c>
      <c r="B107" s="107" t="s">
        <v>254</v>
      </c>
      <c r="C107" s="146">
        <v>0</v>
      </c>
      <c r="D107" s="108">
        <f t="shared" si="0"/>
        <v>0</v>
      </c>
      <c r="E107" s="109"/>
    </row>
    <row r="108" spans="1:5" s="51" customFormat="1" ht="15" customHeight="1" x14ac:dyDescent="0.2">
      <c r="A108" s="106">
        <v>5120</v>
      </c>
      <c r="B108" s="107" t="s">
        <v>255</v>
      </c>
      <c r="C108" s="146">
        <v>18754702.59</v>
      </c>
      <c r="D108" s="108">
        <f t="shared" si="0"/>
        <v>9.2640021419783489E-2</v>
      </c>
      <c r="E108" s="109"/>
    </row>
    <row r="109" spans="1:5" s="51" customFormat="1" ht="15" customHeight="1" x14ac:dyDescent="0.2">
      <c r="A109" s="106">
        <v>5121</v>
      </c>
      <c r="B109" s="107" t="s">
        <v>256</v>
      </c>
      <c r="C109" s="146">
        <v>977957.89</v>
      </c>
      <c r="D109" s="108">
        <f t="shared" si="0"/>
        <v>4.8306839014100444E-3</v>
      </c>
      <c r="E109" s="109"/>
    </row>
    <row r="110" spans="1:5" s="51" customFormat="1" ht="15" customHeight="1" x14ac:dyDescent="0.2">
      <c r="A110" s="106">
        <v>5122</v>
      </c>
      <c r="B110" s="107" t="s">
        <v>257</v>
      </c>
      <c r="C110" s="146">
        <v>163603.14000000001</v>
      </c>
      <c r="D110" s="108">
        <f t="shared" si="0"/>
        <v>8.0812789865434165E-4</v>
      </c>
      <c r="E110" s="109"/>
    </row>
    <row r="111" spans="1:5" s="51" customFormat="1" ht="15" customHeight="1" x14ac:dyDescent="0.2">
      <c r="A111" s="106">
        <v>5123</v>
      </c>
      <c r="B111" s="107" t="s">
        <v>258</v>
      </c>
      <c r="C111" s="146">
        <v>3885</v>
      </c>
      <c r="D111" s="108">
        <f t="shared" si="0"/>
        <v>1.9190199444045617E-5</v>
      </c>
      <c r="E111" s="109"/>
    </row>
    <row r="112" spans="1:5" s="51" customFormat="1" ht="15" customHeight="1" x14ac:dyDescent="0.2">
      <c r="A112" s="106">
        <v>5124</v>
      </c>
      <c r="B112" s="107" t="s">
        <v>259</v>
      </c>
      <c r="C112" s="146">
        <v>6182256.3499999996</v>
      </c>
      <c r="D112" s="108">
        <f t="shared" si="0"/>
        <v>3.0537640249862927E-2</v>
      </c>
      <c r="E112" s="109"/>
    </row>
    <row r="113" spans="1:5" s="51" customFormat="1" ht="15" customHeight="1" x14ac:dyDescent="0.2">
      <c r="A113" s="106">
        <v>5125</v>
      </c>
      <c r="B113" s="107" t="s">
        <v>260</v>
      </c>
      <c r="C113" s="146">
        <v>1861916.62</v>
      </c>
      <c r="D113" s="108">
        <f t="shared" si="0"/>
        <v>9.1970530980651985E-3</v>
      </c>
      <c r="E113" s="109"/>
    </row>
    <row r="114" spans="1:5" s="51" customFormat="1" ht="15" customHeight="1" x14ac:dyDescent="0.2">
      <c r="A114" s="106">
        <v>5126</v>
      </c>
      <c r="B114" s="107" t="s">
        <v>261</v>
      </c>
      <c r="C114" s="146">
        <v>4929856.4400000004</v>
      </c>
      <c r="D114" s="108">
        <f t="shared" si="0"/>
        <v>2.435133289938551E-2</v>
      </c>
      <c r="E114" s="109"/>
    </row>
    <row r="115" spans="1:5" s="51" customFormat="1" ht="15" customHeight="1" x14ac:dyDescent="0.2">
      <c r="A115" s="106">
        <v>5127</v>
      </c>
      <c r="B115" s="107" t="s">
        <v>262</v>
      </c>
      <c r="C115" s="146">
        <v>1739580.27</v>
      </c>
      <c r="D115" s="108">
        <f t="shared" si="0"/>
        <v>8.5927650785654359E-3</v>
      </c>
      <c r="E115" s="109"/>
    </row>
    <row r="116" spans="1:5" s="51" customFormat="1" ht="15" customHeight="1" x14ac:dyDescent="0.2">
      <c r="A116" s="106">
        <v>5128</v>
      </c>
      <c r="B116" s="107" t="s">
        <v>263</v>
      </c>
      <c r="C116" s="146">
        <v>0</v>
      </c>
      <c r="D116" s="108">
        <f t="shared" si="0"/>
        <v>0</v>
      </c>
      <c r="E116" s="109"/>
    </row>
    <row r="117" spans="1:5" s="51" customFormat="1" ht="15" customHeight="1" x14ac:dyDescent="0.2">
      <c r="A117" s="106">
        <v>5129</v>
      </c>
      <c r="B117" s="107" t="s">
        <v>264</v>
      </c>
      <c r="C117" s="146">
        <v>2895646.88</v>
      </c>
      <c r="D117" s="108">
        <f t="shared" si="0"/>
        <v>1.4303228094395989E-2</v>
      </c>
      <c r="E117" s="109"/>
    </row>
    <row r="118" spans="1:5" s="51" customFormat="1" ht="15" customHeight="1" x14ac:dyDescent="0.2">
      <c r="A118" s="106">
        <v>5130</v>
      </c>
      <c r="B118" s="107" t="s">
        <v>265</v>
      </c>
      <c r="C118" s="146">
        <v>58370574.479999997</v>
      </c>
      <c r="D118" s="108">
        <f t="shared" si="0"/>
        <v>0.28832508775668447</v>
      </c>
      <c r="E118" s="109"/>
    </row>
    <row r="119" spans="1:5" s="51" customFormat="1" ht="15" customHeight="1" x14ac:dyDescent="0.2">
      <c r="A119" s="106">
        <v>5131</v>
      </c>
      <c r="B119" s="107" t="s">
        <v>266</v>
      </c>
      <c r="C119" s="146">
        <v>28103904.039999999</v>
      </c>
      <c r="D119" s="108">
        <f t="shared" si="0"/>
        <v>0.13882098421722505</v>
      </c>
      <c r="E119" s="109"/>
    </row>
    <row r="120" spans="1:5" s="51" customFormat="1" ht="15" customHeight="1" x14ac:dyDescent="0.2">
      <c r="A120" s="106">
        <v>5132</v>
      </c>
      <c r="B120" s="107" t="s">
        <v>267</v>
      </c>
      <c r="C120" s="146">
        <v>614380.42000000004</v>
      </c>
      <c r="D120" s="108">
        <f t="shared" si="0"/>
        <v>3.0347703460274164E-3</v>
      </c>
      <c r="E120" s="109"/>
    </row>
    <row r="121" spans="1:5" s="51" customFormat="1" ht="15" customHeight="1" x14ac:dyDescent="0.2">
      <c r="A121" s="106">
        <v>5133</v>
      </c>
      <c r="B121" s="107" t="s">
        <v>268</v>
      </c>
      <c r="C121" s="146">
        <v>12158506.17</v>
      </c>
      <c r="D121" s="108">
        <f t="shared" si="0"/>
        <v>6.0057698415433507E-2</v>
      </c>
      <c r="E121" s="109"/>
    </row>
    <row r="122" spans="1:5" s="51" customFormat="1" ht="15" customHeight="1" x14ac:dyDescent="0.2">
      <c r="A122" s="106">
        <v>5134</v>
      </c>
      <c r="B122" s="107" t="s">
        <v>269</v>
      </c>
      <c r="C122" s="146">
        <v>1708719.73</v>
      </c>
      <c r="D122" s="108">
        <f t="shared" si="0"/>
        <v>8.4403275193502634E-3</v>
      </c>
      <c r="E122" s="109"/>
    </row>
    <row r="123" spans="1:5" s="51" customFormat="1" ht="15" customHeight="1" x14ac:dyDescent="0.2">
      <c r="A123" s="106">
        <v>5135</v>
      </c>
      <c r="B123" s="107" t="s">
        <v>270</v>
      </c>
      <c r="C123" s="146">
        <v>5172585.26</v>
      </c>
      <c r="D123" s="108">
        <f t="shared" si="0"/>
        <v>2.5550307022067065E-2</v>
      </c>
      <c r="E123" s="109"/>
    </row>
    <row r="124" spans="1:5" s="51" customFormat="1" ht="15" customHeight="1" x14ac:dyDescent="0.2">
      <c r="A124" s="106">
        <v>5136</v>
      </c>
      <c r="B124" s="107" t="s">
        <v>271</v>
      </c>
      <c r="C124" s="146">
        <v>1450530.54</v>
      </c>
      <c r="D124" s="108">
        <f t="shared" si="0"/>
        <v>7.1649859362365991E-3</v>
      </c>
      <c r="E124" s="109"/>
    </row>
    <row r="125" spans="1:5" s="51" customFormat="1" ht="15" customHeight="1" x14ac:dyDescent="0.2">
      <c r="A125" s="106">
        <v>5137</v>
      </c>
      <c r="B125" s="107" t="s">
        <v>272</v>
      </c>
      <c r="C125" s="146">
        <v>59887.35</v>
      </c>
      <c r="D125" s="108">
        <f t="shared" si="0"/>
        <v>2.9581729489713387E-4</v>
      </c>
      <c r="E125" s="109"/>
    </row>
    <row r="126" spans="1:5" s="51" customFormat="1" ht="15" customHeight="1" x14ac:dyDescent="0.2">
      <c r="A126" s="106">
        <v>5138</v>
      </c>
      <c r="B126" s="107" t="s">
        <v>273</v>
      </c>
      <c r="C126" s="146">
        <v>126682.85</v>
      </c>
      <c r="D126" s="108">
        <f t="shared" si="0"/>
        <v>6.2575782693439228E-4</v>
      </c>
      <c r="E126" s="109"/>
    </row>
    <row r="127" spans="1:5" s="51" customFormat="1" ht="15" customHeight="1" x14ac:dyDescent="0.2">
      <c r="A127" s="106">
        <v>5139</v>
      </c>
      <c r="B127" s="107" t="s">
        <v>274</v>
      </c>
      <c r="C127" s="146">
        <v>8975378.1199999992</v>
      </c>
      <c r="D127" s="108">
        <f t="shared" si="0"/>
        <v>4.4334439178513041E-2</v>
      </c>
      <c r="E127" s="109"/>
    </row>
    <row r="128" spans="1:5" s="51" customFormat="1" ht="15" customHeight="1" x14ac:dyDescent="0.2">
      <c r="A128" s="106">
        <v>5200</v>
      </c>
      <c r="B128" s="107" t="s">
        <v>275</v>
      </c>
      <c r="C128" s="146">
        <v>165783.46000000002</v>
      </c>
      <c r="D128" s="108">
        <f t="shared" si="0"/>
        <v>8.1889772507695211E-4</v>
      </c>
      <c r="E128" s="109"/>
    </row>
    <row r="129" spans="1:5" s="51" customFormat="1" ht="15" customHeight="1" x14ac:dyDescent="0.2">
      <c r="A129" s="106">
        <v>5210</v>
      </c>
      <c r="B129" s="107" t="s">
        <v>276</v>
      </c>
      <c r="C129" s="146">
        <v>0</v>
      </c>
      <c r="D129" s="108">
        <f t="shared" si="0"/>
        <v>0</v>
      </c>
      <c r="E129" s="109"/>
    </row>
    <row r="130" spans="1:5" s="51" customFormat="1" ht="15" customHeight="1" x14ac:dyDescent="0.2">
      <c r="A130" s="106">
        <v>5211</v>
      </c>
      <c r="B130" s="107" t="s">
        <v>277</v>
      </c>
      <c r="C130" s="146">
        <v>0</v>
      </c>
      <c r="D130" s="108">
        <f t="shared" si="0"/>
        <v>0</v>
      </c>
      <c r="E130" s="109"/>
    </row>
    <row r="131" spans="1:5" s="51" customFormat="1" ht="15" customHeight="1" x14ac:dyDescent="0.2">
      <c r="A131" s="106">
        <v>5212</v>
      </c>
      <c r="B131" s="107" t="s">
        <v>278</v>
      </c>
      <c r="C131" s="146">
        <v>0</v>
      </c>
      <c r="D131" s="108">
        <f t="shared" si="0"/>
        <v>0</v>
      </c>
      <c r="E131" s="109"/>
    </row>
    <row r="132" spans="1:5" s="51" customFormat="1" ht="15" customHeight="1" x14ac:dyDescent="0.2">
      <c r="A132" s="106">
        <v>5220</v>
      </c>
      <c r="B132" s="107" t="s">
        <v>279</v>
      </c>
      <c r="C132" s="146">
        <v>0</v>
      </c>
      <c r="D132" s="108">
        <f t="shared" si="0"/>
        <v>0</v>
      </c>
      <c r="E132" s="109"/>
    </row>
    <row r="133" spans="1:5" s="51" customFormat="1" ht="15" customHeight="1" x14ac:dyDescent="0.2">
      <c r="A133" s="106">
        <v>5221</v>
      </c>
      <c r="B133" s="107" t="s">
        <v>280</v>
      </c>
      <c r="C133" s="146">
        <v>0</v>
      </c>
      <c r="D133" s="108">
        <f t="shared" si="0"/>
        <v>0</v>
      </c>
      <c r="E133" s="109"/>
    </row>
    <row r="134" spans="1:5" s="51" customFormat="1" ht="15" customHeight="1" x14ac:dyDescent="0.2">
      <c r="A134" s="106">
        <v>5222</v>
      </c>
      <c r="B134" s="107" t="s">
        <v>281</v>
      </c>
      <c r="C134" s="146">
        <v>0</v>
      </c>
      <c r="D134" s="108">
        <f t="shared" si="0"/>
        <v>0</v>
      </c>
      <c r="E134" s="109"/>
    </row>
    <row r="135" spans="1:5" s="51" customFormat="1" ht="15" customHeight="1" x14ac:dyDescent="0.2">
      <c r="A135" s="106">
        <v>5230</v>
      </c>
      <c r="B135" s="107" t="s">
        <v>226</v>
      </c>
      <c r="C135" s="146">
        <v>0</v>
      </c>
      <c r="D135" s="108">
        <f t="shared" si="0"/>
        <v>0</v>
      </c>
      <c r="E135" s="109"/>
    </row>
    <row r="136" spans="1:5" s="51" customFormat="1" ht="15" customHeight="1" x14ac:dyDescent="0.2">
      <c r="A136" s="106">
        <v>5231</v>
      </c>
      <c r="B136" s="107" t="s">
        <v>282</v>
      </c>
      <c r="C136" s="146">
        <v>0</v>
      </c>
      <c r="D136" s="108">
        <f t="shared" si="0"/>
        <v>0</v>
      </c>
      <c r="E136" s="109"/>
    </row>
    <row r="137" spans="1:5" s="51" customFormat="1" ht="15" customHeight="1" x14ac:dyDescent="0.2">
      <c r="A137" s="106">
        <v>5232</v>
      </c>
      <c r="B137" s="107" t="s">
        <v>283</v>
      </c>
      <c r="C137" s="146">
        <v>0</v>
      </c>
      <c r="D137" s="108">
        <f t="shared" si="0"/>
        <v>0</v>
      </c>
      <c r="E137" s="109"/>
    </row>
    <row r="138" spans="1:5" s="51" customFormat="1" ht="15" customHeight="1" x14ac:dyDescent="0.2">
      <c r="A138" s="106">
        <v>5240</v>
      </c>
      <c r="B138" s="107" t="s">
        <v>227</v>
      </c>
      <c r="C138" s="146">
        <v>35814.5</v>
      </c>
      <c r="D138" s="108">
        <f t="shared" si="0"/>
        <v>1.7690795315026297E-4</v>
      </c>
      <c r="E138" s="109"/>
    </row>
    <row r="139" spans="1:5" s="51" customFormat="1" ht="15" customHeight="1" x14ac:dyDescent="0.2">
      <c r="A139" s="106">
        <v>5241</v>
      </c>
      <c r="B139" s="107" t="s">
        <v>284</v>
      </c>
      <c r="C139" s="146">
        <v>35814.5</v>
      </c>
      <c r="D139" s="108">
        <f t="shared" si="0"/>
        <v>1.7690795315026297E-4</v>
      </c>
      <c r="E139" s="109"/>
    </row>
    <row r="140" spans="1:5" s="51" customFormat="1" ht="15" customHeight="1" x14ac:dyDescent="0.2">
      <c r="A140" s="106">
        <v>5242</v>
      </c>
      <c r="B140" s="107" t="s">
        <v>285</v>
      </c>
      <c r="C140" s="146">
        <v>0</v>
      </c>
      <c r="D140" s="108">
        <f t="shared" si="0"/>
        <v>0</v>
      </c>
      <c r="E140" s="109"/>
    </row>
    <row r="141" spans="1:5" s="51" customFormat="1" ht="15" customHeight="1" x14ac:dyDescent="0.2">
      <c r="A141" s="106">
        <v>5243</v>
      </c>
      <c r="B141" s="107" t="s">
        <v>286</v>
      </c>
      <c r="C141" s="146">
        <v>0</v>
      </c>
      <c r="D141" s="108">
        <f t="shared" si="0"/>
        <v>0</v>
      </c>
      <c r="E141" s="109"/>
    </row>
    <row r="142" spans="1:5" s="51" customFormat="1" ht="15" customHeight="1" x14ac:dyDescent="0.2">
      <c r="A142" s="106">
        <v>5244</v>
      </c>
      <c r="B142" s="107" t="s">
        <v>287</v>
      </c>
      <c r="C142" s="146">
        <v>0</v>
      </c>
      <c r="D142" s="108">
        <f t="shared" si="0"/>
        <v>0</v>
      </c>
      <c r="E142" s="109"/>
    </row>
    <row r="143" spans="1:5" s="51" customFormat="1" ht="15" customHeight="1" x14ac:dyDescent="0.2">
      <c r="A143" s="106">
        <v>5250</v>
      </c>
      <c r="B143" s="107" t="s">
        <v>228</v>
      </c>
      <c r="C143" s="146">
        <v>0</v>
      </c>
      <c r="D143" s="108">
        <f t="shared" si="0"/>
        <v>0</v>
      </c>
      <c r="E143" s="109"/>
    </row>
    <row r="144" spans="1:5" s="51" customFormat="1" ht="15" customHeight="1" x14ac:dyDescent="0.2">
      <c r="A144" s="106">
        <v>5251</v>
      </c>
      <c r="B144" s="107" t="s">
        <v>288</v>
      </c>
      <c r="C144" s="146">
        <v>0</v>
      </c>
      <c r="D144" s="108">
        <f t="shared" si="0"/>
        <v>0</v>
      </c>
      <c r="E144" s="109"/>
    </row>
    <row r="145" spans="1:5" s="51" customFormat="1" ht="15" customHeight="1" x14ac:dyDescent="0.2">
      <c r="A145" s="106">
        <v>5252</v>
      </c>
      <c r="B145" s="107" t="s">
        <v>289</v>
      </c>
      <c r="C145" s="146">
        <v>0</v>
      </c>
      <c r="D145" s="108">
        <f t="shared" si="0"/>
        <v>0</v>
      </c>
      <c r="E145" s="109"/>
    </row>
    <row r="146" spans="1:5" s="51" customFormat="1" ht="15" customHeight="1" x14ac:dyDescent="0.2">
      <c r="A146" s="106">
        <v>5259</v>
      </c>
      <c r="B146" s="107" t="s">
        <v>290</v>
      </c>
      <c r="C146" s="146">
        <v>0</v>
      </c>
      <c r="D146" s="108">
        <f t="shared" si="0"/>
        <v>0</v>
      </c>
      <c r="E146" s="109"/>
    </row>
    <row r="147" spans="1:5" s="51" customFormat="1" ht="15" customHeight="1" x14ac:dyDescent="0.2">
      <c r="A147" s="106">
        <v>5260</v>
      </c>
      <c r="B147" s="107" t="s">
        <v>291</v>
      </c>
      <c r="C147" s="146">
        <v>0</v>
      </c>
      <c r="D147" s="108">
        <f t="shared" si="0"/>
        <v>0</v>
      </c>
      <c r="E147" s="109"/>
    </row>
    <row r="148" spans="1:5" s="51" customFormat="1" ht="15" customHeight="1" x14ac:dyDescent="0.2">
      <c r="A148" s="106">
        <v>5261</v>
      </c>
      <c r="B148" s="107" t="s">
        <v>292</v>
      </c>
      <c r="C148" s="146">
        <v>0</v>
      </c>
      <c r="D148" s="108">
        <f t="shared" si="0"/>
        <v>0</v>
      </c>
      <c r="E148" s="109"/>
    </row>
    <row r="149" spans="1:5" s="51" customFormat="1" ht="15" customHeight="1" x14ac:dyDescent="0.2">
      <c r="A149" s="106">
        <v>5262</v>
      </c>
      <c r="B149" s="107" t="s">
        <v>293</v>
      </c>
      <c r="C149" s="146">
        <v>0</v>
      </c>
      <c r="D149" s="108">
        <f t="shared" si="0"/>
        <v>0</v>
      </c>
      <c r="E149" s="109"/>
    </row>
    <row r="150" spans="1:5" s="51" customFormat="1" ht="15" customHeight="1" x14ac:dyDescent="0.2">
      <c r="A150" s="106">
        <v>5270</v>
      </c>
      <c r="B150" s="107" t="s">
        <v>294</v>
      </c>
      <c r="C150" s="146">
        <v>0</v>
      </c>
      <c r="D150" s="108">
        <f t="shared" si="0"/>
        <v>0</v>
      </c>
      <c r="E150" s="109"/>
    </row>
    <row r="151" spans="1:5" s="51" customFormat="1" ht="15" customHeight="1" x14ac:dyDescent="0.2">
      <c r="A151" s="106">
        <v>5271</v>
      </c>
      <c r="B151" s="107" t="s">
        <v>295</v>
      </c>
      <c r="C151" s="146">
        <v>0</v>
      </c>
      <c r="D151" s="108">
        <f t="shared" si="0"/>
        <v>0</v>
      </c>
      <c r="E151" s="109"/>
    </row>
    <row r="152" spans="1:5" s="51" customFormat="1" ht="15" customHeight="1" x14ac:dyDescent="0.2">
      <c r="A152" s="106">
        <v>5280</v>
      </c>
      <c r="B152" s="107" t="s">
        <v>296</v>
      </c>
      <c r="C152" s="146">
        <v>129968.96000000001</v>
      </c>
      <c r="D152" s="108">
        <f t="shared" si="0"/>
        <v>6.4198977192668906E-4</v>
      </c>
      <c r="E152" s="109"/>
    </row>
    <row r="153" spans="1:5" s="51" customFormat="1" ht="15" customHeight="1" x14ac:dyDescent="0.2">
      <c r="A153" s="106">
        <v>5281</v>
      </c>
      <c r="B153" s="107" t="s">
        <v>297</v>
      </c>
      <c r="C153" s="146">
        <v>129968.96000000001</v>
      </c>
      <c r="D153" s="108">
        <f t="shared" si="0"/>
        <v>6.4198977192668906E-4</v>
      </c>
      <c r="E153" s="109"/>
    </row>
    <row r="154" spans="1:5" s="51" customFormat="1" ht="15" customHeight="1" x14ac:dyDescent="0.2">
      <c r="A154" s="106">
        <v>5282</v>
      </c>
      <c r="B154" s="107" t="s">
        <v>298</v>
      </c>
      <c r="C154" s="146">
        <v>0</v>
      </c>
      <c r="D154" s="108">
        <f t="shared" si="0"/>
        <v>0</v>
      </c>
      <c r="E154" s="109"/>
    </row>
    <row r="155" spans="1:5" s="51" customFormat="1" ht="15" customHeight="1" x14ac:dyDescent="0.2">
      <c r="A155" s="106">
        <v>5283</v>
      </c>
      <c r="B155" s="107" t="s">
        <v>299</v>
      </c>
      <c r="C155" s="146">
        <v>0</v>
      </c>
      <c r="D155" s="108">
        <f t="shared" si="0"/>
        <v>0</v>
      </c>
      <c r="E155" s="109"/>
    </row>
    <row r="156" spans="1:5" s="51" customFormat="1" ht="15" customHeight="1" x14ac:dyDescent="0.2">
      <c r="A156" s="106">
        <v>5284</v>
      </c>
      <c r="B156" s="107" t="s">
        <v>300</v>
      </c>
      <c r="C156" s="146">
        <v>0</v>
      </c>
      <c r="D156" s="108">
        <f t="shared" si="0"/>
        <v>0</v>
      </c>
      <c r="E156" s="109"/>
    </row>
    <row r="157" spans="1:5" s="51" customFormat="1" ht="15" customHeight="1" x14ac:dyDescent="0.2">
      <c r="A157" s="106">
        <v>5285</v>
      </c>
      <c r="B157" s="107" t="s">
        <v>301</v>
      </c>
      <c r="C157" s="146">
        <v>0</v>
      </c>
      <c r="D157" s="108">
        <f t="shared" si="0"/>
        <v>0</v>
      </c>
      <c r="E157" s="109"/>
    </row>
    <row r="158" spans="1:5" s="51" customFormat="1" ht="15" customHeight="1" x14ac:dyDescent="0.2">
      <c r="A158" s="106">
        <v>5290</v>
      </c>
      <c r="B158" s="107" t="s">
        <v>302</v>
      </c>
      <c r="C158" s="146">
        <v>0</v>
      </c>
      <c r="D158" s="108">
        <f t="shared" si="0"/>
        <v>0</v>
      </c>
      <c r="E158" s="109"/>
    </row>
    <row r="159" spans="1:5" s="51" customFormat="1" ht="15" customHeight="1" x14ac:dyDescent="0.2">
      <c r="A159" s="106">
        <v>5291</v>
      </c>
      <c r="B159" s="107" t="s">
        <v>303</v>
      </c>
      <c r="C159" s="146">
        <v>0</v>
      </c>
      <c r="D159" s="108">
        <f t="shared" si="0"/>
        <v>0</v>
      </c>
      <c r="E159" s="109"/>
    </row>
    <row r="160" spans="1:5" s="51" customFormat="1" ht="15" customHeight="1" x14ac:dyDescent="0.2">
      <c r="A160" s="106">
        <v>5292</v>
      </c>
      <c r="B160" s="107" t="s">
        <v>304</v>
      </c>
      <c r="C160" s="146">
        <v>0</v>
      </c>
      <c r="D160" s="108">
        <f t="shared" si="0"/>
        <v>0</v>
      </c>
      <c r="E160" s="109"/>
    </row>
    <row r="161" spans="1:5" s="51" customFormat="1" ht="15" customHeight="1" x14ac:dyDescent="0.2">
      <c r="A161" s="106">
        <v>5300</v>
      </c>
      <c r="B161" s="107" t="s">
        <v>305</v>
      </c>
      <c r="C161" s="146">
        <v>0</v>
      </c>
      <c r="D161" s="108">
        <f t="shared" si="0"/>
        <v>0</v>
      </c>
      <c r="E161" s="109"/>
    </row>
    <row r="162" spans="1:5" s="51" customFormat="1" ht="15" customHeight="1" x14ac:dyDescent="0.2">
      <c r="A162" s="106">
        <v>5310</v>
      </c>
      <c r="B162" s="107" t="s">
        <v>221</v>
      </c>
      <c r="C162" s="146">
        <v>0</v>
      </c>
      <c r="D162" s="108">
        <f t="shared" si="0"/>
        <v>0</v>
      </c>
      <c r="E162" s="109"/>
    </row>
    <row r="163" spans="1:5" s="51" customFormat="1" ht="15" customHeight="1" x14ac:dyDescent="0.2">
      <c r="A163" s="106">
        <v>5311</v>
      </c>
      <c r="B163" s="107" t="s">
        <v>306</v>
      </c>
      <c r="C163" s="146">
        <v>0</v>
      </c>
      <c r="D163" s="108">
        <f t="shared" si="0"/>
        <v>0</v>
      </c>
      <c r="E163" s="109"/>
    </row>
    <row r="164" spans="1:5" s="51" customFormat="1" ht="15" customHeight="1" x14ac:dyDescent="0.2">
      <c r="A164" s="106">
        <v>5312</v>
      </c>
      <c r="B164" s="107" t="s">
        <v>307</v>
      </c>
      <c r="C164" s="146">
        <v>0</v>
      </c>
      <c r="D164" s="108">
        <f t="shared" si="0"/>
        <v>0</v>
      </c>
      <c r="E164" s="109"/>
    </row>
    <row r="165" spans="1:5" s="51" customFormat="1" ht="15" customHeight="1" x14ac:dyDescent="0.2">
      <c r="A165" s="106">
        <v>5320</v>
      </c>
      <c r="B165" s="107" t="s">
        <v>222</v>
      </c>
      <c r="C165" s="146">
        <v>0</v>
      </c>
      <c r="D165" s="108">
        <f t="shared" ref="D165:D221" si="1">C165/$C$99</f>
        <v>0</v>
      </c>
      <c r="E165" s="109"/>
    </row>
    <row r="166" spans="1:5" s="51" customFormat="1" ht="15" customHeight="1" x14ac:dyDescent="0.2">
      <c r="A166" s="106">
        <v>5321</v>
      </c>
      <c r="B166" s="107" t="s">
        <v>308</v>
      </c>
      <c r="C166" s="146">
        <v>0</v>
      </c>
      <c r="D166" s="108">
        <f t="shared" si="1"/>
        <v>0</v>
      </c>
      <c r="E166" s="109"/>
    </row>
    <row r="167" spans="1:5" s="51" customFormat="1" ht="15" customHeight="1" x14ac:dyDescent="0.2">
      <c r="A167" s="106">
        <v>5322</v>
      </c>
      <c r="B167" s="107" t="s">
        <v>309</v>
      </c>
      <c r="C167" s="146">
        <v>0</v>
      </c>
      <c r="D167" s="108">
        <f t="shared" si="1"/>
        <v>0</v>
      </c>
      <c r="E167" s="109"/>
    </row>
    <row r="168" spans="1:5" s="51" customFormat="1" ht="15" customHeight="1" x14ac:dyDescent="0.2">
      <c r="A168" s="106">
        <v>5330</v>
      </c>
      <c r="B168" s="107" t="s">
        <v>223</v>
      </c>
      <c r="C168" s="146">
        <v>0</v>
      </c>
      <c r="D168" s="108">
        <f t="shared" si="1"/>
        <v>0</v>
      </c>
      <c r="E168" s="109"/>
    </row>
    <row r="169" spans="1:5" s="51" customFormat="1" ht="15" customHeight="1" x14ac:dyDescent="0.2">
      <c r="A169" s="106">
        <v>5331</v>
      </c>
      <c r="B169" s="107" t="s">
        <v>310</v>
      </c>
      <c r="C169" s="146">
        <v>0</v>
      </c>
      <c r="D169" s="108">
        <f t="shared" si="1"/>
        <v>0</v>
      </c>
      <c r="E169" s="109"/>
    </row>
    <row r="170" spans="1:5" s="51" customFormat="1" ht="15" customHeight="1" x14ac:dyDescent="0.2">
      <c r="A170" s="106">
        <v>5332</v>
      </c>
      <c r="B170" s="107" t="s">
        <v>311</v>
      </c>
      <c r="C170" s="146">
        <v>0</v>
      </c>
      <c r="D170" s="108">
        <f t="shared" si="1"/>
        <v>0</v>
      </c>
      <c r="E170" s="109"/>
    </row>
    <row r="171" spans="1:5" s="51" customFormat="1" ht="15" customHeight="1" x14ac:dyDescent="0.2">
      <c r="A171" s="106">
        <v>5400</v>
      </c>
      <c r="B171" s="107" t="s">
        <v>312</v>
      </c>
      <c r="C171" s="146">
        <v>205199.37</v>
      </c>
      <c r="D171" s="108">
        <f t="shared" si="1"/>
        <v>1.0135950672052795E-3</v>
      </c>
      <c r="E171" s="109"/>
    </row>
    <row r="172" spans="1:5" s="51" customFormat="1" ht="15" customHeight="1" x14ac:dyDescent="0.2">
      <c r="A172" s="106">
        <v>5410</v>
      </c>
      <c r="B172" s="107" t="s">
        <v>313</v>
      </c>
      <c r="C172" s="146">
        <v>205199.37</v>
      </c>
      <c r="D172" s="108">
        <f t="shared" si="1"/>
        <v>1.0135950672052795E-3</v>
      </c>
      <c r="E172" s="109"/>
    </row>
    <row r="173" spans="1:5" s="51" customFormat="1" ht="15" customHeight="1" x14ac:dyDescent="0.2">
      <c r="A173" s="106">
        <v>5411</v>
      </c>
      <c r="B173" s="107" t="s">
        <v>314</v>
      </c>
      <c r="C173" s="146">
        <v>205199.37</v>
      </c>
      <c r="D173" s="108">
        <f t="shared" si="1"/>
        <v>1.0135950672052795E-3</v>
      </c>
      <c r="E173" s="109"/>
    </row>
    <row r="174" spans="1:5" s="51" customFormat="1" ht="15" customHeight="1" x14ac:dyDescent="0.2">
      <c r="A174" s="106">
        <v>5412</v>
      </c>
      <c r="B174" s="107" t="s">
        <v>315</v>
      </c>
      <c r="C174" s="146">
        <v>0</v>
      </c>
      <c r="D174" s="108">
        <f t="shared" si="1"/>
        <v>0</v>
      </c>
      <c r="E174" s="109"/>
    </row>
    <row r="175" spans="1:5" s="51" customFormat="1" ht="15" customHeight="1" x14ac:dyDescent="0.2">
      <c r="A175" s="106">
        <v>5420</v>
      </c>
      <c r="B175" s="107" t="s">
        <v>316</v>
      </c>
      <c r="C175" s="146">
        <v>0</v>
      </c>
      <c r="D175" s="108">
        <f t="shared" si="1"/>
        <v>0</v>
      </c>
      <c r="E175" s="109"/>
    </row>
    <row r="176" spans="1:5" s="51" customFormat="1" ht="15" customHeight="1" x14ac:dyDescent="0.2">
      <c r="A176" s="106">
        <v>5421</v>
      </c>
      <c r="B176" s="107" t="s">
        <v>317</v>
      </c>
      <c r="C176" s="146">
        <v>0</v>
      </c>
      <c r="D176" s="108">
        <f t="shared" si="1"/>
        <v>0</v>
      </c>
      <c r="E176" s="109"/>
    </row>
    <row r="177" spans="1:5" s="51" customFormat="1" ht="15" customHeight="1" x14ac:dyDescent="0.2">
      <c r="A177" s="106">
        <v>5422</v>
      </c>
      <c r="B177" s="107" t="s">
        <v>318</v>
      </c>
      <c r="C177" s="146">
        <v>0</v>
      </c>
      <c r="D177" s="108">
        <f t="shared" si="1"/>
        <v>0</v>
      </c>
      <c r="E177" s="109"/>
    </row>
    <row r="178" spans="1:5" s="51" customFormat="1" ht="15" customHeight="1" x14ac:dyDescent="0.2">
      <c r="A178" s="106">
        <v>5430</v>
      </c>
      <c r="B178" s="107" t="s">
        <v>319</v>
      </c>
      <c r="C178" s="146">
        <v>0</v>
      </c>
      <c r="D178" s="108">
        <f t="shared" si="1"/>
        <v>0</v>
      </c>
      <c r="E178" s="109"/>
    </row>
    <row r="179" spans="1:5" s="51" customFormat="1" ht="15" customHeight="1" x14ac:dyDescent="0.2">
      <c r="A179" s="106">
        <v>5431</v>
      </c>
      <c r="B179" s="107" t="s">
        <v>320</v>
      </c>
      <c r="C179" s="146">
        <v>0</v>
      </c>
      <c r="D179" s="108">
        <f t="shared" si="1"/>
        <v>0</v>
      </c>
      <c r="E179" s="109"/>
    </row>
    <row r="180" spans="1:5" s="51" customFormat="1" ht="15" customHeight="1" x14ac:dyDescent="0.2">
      <c r="A180" s="106">
        <v>5432</v>
      </c>
      <c r="B180" s="107" t="s">
        <v>321</v>
      </c>
      <c r="C180" s="146">
        <v>0</v>
      </c>
      <c r="D180" s="108">
        <f t="shared" si="1"/>
        <v>0</v>
      </c>
      <c r="E180" s="109"/>
    </row>
    <row r="181" spans="1:5" s="51" customFormat="1" ht="15" customHeight="1" x14ac:dyDescent="0.2">
      <c r="A181" s="106">
        <v>5440</v>
      </c>
      <c r="B181" s="107" t="s">
        <v>322</v>
      </c>
      <c r="C181" s="146">
        <v>0</v>
      </c>
      <c r="D181" s="108">
        <f t="shared" si="1"/>
        <v>0</v>
      </c>
      <c r="E181" s="109"/>
    </row>
    <row r="182" spans="1:5" s="51" customFormat="1" ht="15" customHeight="1" x14ac:dyDescent="0.2">
      <c r="A182" s="106">
        <v>5441</v>
      </c>
      <c r="B182" s="107" t="s">
        <v>322</v>
      </c>
      <c r="C182" s="146">
        <v>0</v>
      </c>
      <c r="D182" s="108">
        <f t="shared" si="1"/>
        <v>0</v>
      </c>
      <c r="E182" s="109"/>
    </row>
    <row r="183" spans="1:5" s="51" customFormat="1" ht="15" customHeight="1" x14ac:dyDescent="0.2">
      <c r="A183" s="106">
        <v>5450</v>
      </c>
      <c r="B183" s="107" t="s">
        <v>323</v>
      </c>
      <c r="C183" s="146">
        <v>0</v>
      </c>
      <c r="D183" s="108">
        <f t="shared" si="1"/>
        <v>0</v>
      </c>
      <c r="E183" s="109"/>
    </row>
    <row r="184" spans="1:5" s="51" customFormat="1" ht="15" customHeight="1" x14ac:dyDescent="0.2">
      <c r="A184" s="106">
        <v>5451</v>
      </c>
      <c r="B184" s="107" t="s">
        <v>324</v>
      </c>
      <c r="C184" s="146">
        <v>0</v>
      </c>
      <c r="D184" s="108">
        <f t="shared" si="1"/>
        <v>0</v>
      </c>
      <c r="E184" s="109"/>
    </row>
    <row r="185" spans="1:5" s="51" customFormat="1" ht="15" customHeight="1" x14ac:dyDescent="0.2">
      <c r="A185" s="106">
        <v>5452</v>
      </c>
      <c r="B185" s="107" t="s">
        <v>325</v>
      </c>
      <c r="C185" s="146">
        <v>0</v>
      </c>
      <c r="D185" s="108">
        <f t="shared" si="1"/>
        <v>0</v>
      </c>
      <c r="E185" s="109"/>
    </row>
    <row r="186" spans="1:5" s="51" customFormat="1" ht="15" customHeight="1" x14ac:dyDescent="0.2">
      <c r="A186" s="106">
        <v>5500</v>
      </c>
      <c r="B186" s="107" t="s">
        <v>326</v>
      </c>
      <c r="C186" s="146">
        <v>35545642.310000002</v>
      </c>
      <c r="D186" s="108">
        <f t="shared" si="1"/>
        <v>0.17557991384700292</v>
      </c>
      <c r="E186" s="109"/>
    </row>
    <row r="187" spans="1:5" s="51" customFormat="1" ht="15" customHeight="1" x14ac:dyDescent="0.2">
      <c r="A187" s="106">
        <v>5510</v>
      </c>
      <c r="B187" s="107" t="s">
        <v>327</v>
      </c>
      <c r="C187" s="146">
        <v>35545622.710000001</v>
      </c>
      <c r="D187" s="108">
        <f t="shared" si="1"/>
        <v>0.17557981703158229</v>
      </c>
      <c r="E187" s="109"/>
    </row>
    <row r="188" spans="1:5" s="51" customFormat="1" ht="15" customHeight="1" x14ac:dyDescent="0.2">
      <c r="A188" s="106">
        <v>5511</v>
      </c>
      <c r="B188" s="107" t="s">
        <v>328</v>
      </c>
      <c r="C188" s="146">
        <v>0</v>
      </c>
      <c r="D188" s="108">
        <f t="shared" si="1"/>
        <v>0</v>
      </c>
      <c r="E188" s="109"/>
    </row>
    <row r="189" spans="1:5" s="51" customFormat="1" ht="15" customHeight="1" x14ac:dyDescent="0.2">
      <c r="A189" s="106">
        <v>5512</v>
      </c>
      <c r="B189" s="107" t="s">
        <v>329</v>
      </c>
      <c r="C189" s="146">
        <v>0</v>
      </c>
      <c r="D189" s="108">
        <f t="shared" si="1"/>
        <v>0</v>
      </c>
      <c r="E189" s="109"/>
    </row>
    <row r="190" spans="1:5" s="51" customFormat="1" ht="15" customHeight="1" x14ac:dyDescent="0.2">
      <c r="A190" s="106">
        <v>5513</v>
      </c>
      <c r="B190" s="107" t="s">
        <v>330</v>
      </c>
      <c r="C190" s="146">
        <v>840738.89</v>
      </c>
      <c r="D190" s="108">
        <f t="shared" si="1"/>
        <v>4.1528821053965319E-3</v>
      </c>
      <c r="E190" s="109"/>
    </row>
    <row r="191" spans="1:5" s="51" customFormat="1" ht="15" customHeight="1" x14ac:dyDescent="0.2">
      <c r="A191" s="106">
        <v>5514</v>
      </c>
      <c r="B191" s="107" t="s">
        <v>331</v>
      </c>
      <c r="C191" s="146">
        <v>27363743.510000002</v>
      </c>
      <c r="D191" s="108">
        <f t="shared" si="1"/>
        <v>0.13516491518471271</v>
      </c>
      <c r="E191" s="109"/>
    </row>
    <row r="192" spans="1:5" s="51" customFormat="1" ht="15" customHeight="1" x14ac:dyDescent="0.2">
      <c r="A192" s="106">
        <v>5515</v>
      </c>
      <c r="B192" s="107" t="s">
        <v>332</v>
      </c>
      <c r="C192" s="146">
        <v>7191531.5499999998</v>
      </c>
      <c r="D192" s="108">
        <f t="shared" si="1"/>
        <v>3.5523017954349166E-2</v>
      </c>
      <c r="E192" s="109"/>
    </row>
    <row r="193" spans="1:5" s="51" customFormat="1" ht="15" customHeight="1" x14ac:dyDescent="0.2">
      <c r="A193" s="106">
        <v>5516</v>
      </c>
      <c r="B193" s="107" t="s">
        <v>333</v>
      </c>
      <c r="C193" s="146">
        <v>0</v>
      </c>
      <c r="D193" s="108">
        <f t="shared" si="1"/>
        <v>0</v>
      </c>
      <c r="E193" s="109"/>
    </row>
    <row r="194" spans="1:5" s="51" customFormat="1" ht="15" customHeight="1" x14ac:dyDescent="0.2">
      <c r="A194" s="106">
        <v>5517</v>
      </c>
      <c r="B194" s="107" t="s">
        <v>334</v>
      </c>
      <c r="C194" s="146">
        <v>144503.16</v>
      </c>
      <c r="D194" s="108">
        <f t="shared" si="1"/>
        <v>7.1378235796520841E-4</v>
      </c>
      <c r="E194" s="109"/>
    </row>
    <row r="195" spans="1:5" s="51" customFormat="1" ht="15" customHeight="1" x14ac:dyDescent="0.2">
      <c r="A195" s="106">
        <v>5518</v>
      </c>
      <c r="B195" s="107" t="s">
        <v>42</v>
      </c>
      <c r="C195" s="146">
        <v>5105.6000000000004</v>
      </c>
      <c r="D195" s="108">
        <f t="shared" si="1"/>
        <v>2.5219429158692226E-5</v>
      </c>
      <c r="E195" s="109"/>
    </row>
    <row r="196" spans="1:5" s="51" customFormat="1" ht="15" customHeight="1" x14ac:dyDescent="0.2">
      <c r="A196" s="106">
        <v>5520</v>
      </c>
      <c r="B196" s="107" t="s">
        <v>41</v>
      </c>
      <c r="C196" s="146">
        <v>0</v>
      </c>
      <c r="D196" s="108">
        <f t="shared" si="1"/>
        <v>0</v>
      </c>
      <c r="E196" s="109"/>
    </row>
    <row r="197" spans="1:5" s="51" customFormat="1" ht="15" customHeight="1" x14ac:dyDescent="0.2">
      <c r="A197" s="106">
        <v>5521</v>
      </c>
      <c r="B197" s="107" t="s">
        <v>335</v>
      </c>
      <c r="C197" s="146">
        <v>0</v>
      </c>
      <c r="D197" s="108">
        <f t="shared" si="1"/>
        <v>0</v>
      </c>
      <c r="E197" s="109"/>
    </row>
    <row r="198" spans="1:5" s="51" customFormat="1" ht="15" customHeight="1" x14ac:dyDescent="0.2">
      <c r="A198" s="106">
        <v>5522</v>
      </c>
      <c r="B198" s="107" t="s">
        <v>336</v>
      </c>
      <c r="C198" s="146">
        <v>0</v>
      </c>
      <c r="D198" s="108">
        <f t="shared" si="1"/>
        <v>0</v>
      </c>
      <c r="E198" s="109"/>
    </row>
    <row r="199" spans="1:5" s="51" customFormat="1" ht="15" customHeight="1" x14ac:dyDescent="0.2">
      <c r="A199" s="106">
        <v>5530</v>
      </c>
      <c r="B199" s="107" t="s">
        <v>337</v>
      </c>
      <c r="C199" s="146">
        <v>0</v>
      </c>
      <c r="D199" s="108">
        <f t="shared" si="1"/>
        <v>0</v>
      </c>
      <c r="E199" s="109"/>
    </row>
    <row r="200" spans="1:5" s="51" customFormat="1" ht="15" customHeight="1" x14ac:dyDescent="0.2">
      <c r="A200" s="106">
        <v>5531</v>
      </c>
      <c r="B200" s="107" t="s">
        <v>338</v>
      </c>
      <c r="C200" s="146">
        <v>0</v>
      </c>
      <c r="D200" s="108">
        <f t="shared" si="1"/>
        <v>0</v>
      </c>
      <c r="E200" s="109"/>
    </row>
    <row r="201" spans="1:5" s="51" customFormat="1" ht="15" customHeight="1" x14ac:dyDescent="0.2">
      <c r="A201" s="106">
        <v>5532</v>
      </c>
      <c r="B201" s="107" t="s">
        <v>339</v>
      </c>
      <c r="C201" s="146">
        <v>0</v>
      </c>
      <c r="D201" s="108">
        <f t="shared" si="1"/>
        <v>0</v>
      </c>
      <c r="E201" s="109"/>
    </row>
    <row r="202" spans="1:5" s="51" customFormat="1" ht="15" customHeight="1" x14ac:dyDescent="0.2">
      <c r="A202" s="106">
        <v>5533</v>
      </c>
      <c r="B202" s="107" t="s">
        <v>340</v>
      </c>
      <c r="C202" s="146">
        <v>0</v>
      </c>
      <c r="D202" s="108">
        <f t="shared" si="1"/>
        <v>0</v>
      </c>
      <c r="E202" s="109"/>
    </row>
    <row r="203" spans="1:5" s="51" customFormat="1" ht="15" customHeight="1" x14ac:dyDescent="0.2">
      <c r="A203" s="106">
        <v>5534</v>
      </c>
      <c r="B203" s="107" t="s">
        <v>341</v>
      </c>
      <c r="C203" s="146">
        <v>0</v>
      </c>
      <c r="D203" s="108">
        <f t="shared" si="1"/>
        <v>0</v>
      </c>
      <c r="E203" s="109"/>
    </row>
    <row r="204" spans="1:5" s="51" customFormat="1" ht="15" customHeight="1" x14ac:dyDescent="0.2">
      <c r="A204" s="106">
        <v>5535</v>
      </c>
      <c r="B204" s="107" t="s">
        <v>342</v>
      </c>
      <c r="C204" s="146">
        <v>0</v>
      </c>
      <c r="D204" s="108">
        <f t="shared" si="1"/>
        <v>0</v>
      </c>
      <c r="E204" s="109"/>
    </row>
    <row r="205" spans="1:5" s="51" customFormat="1" ht="15" customHeight="1" x14ac:dyDescent="0.2">
      <c r="A205" s="106">
        <v>5540</v>
      </c>
      <c r="B205" s="107" t="s">
        <v>343</v>
      </c>
      <c r="C205" s="146">
        <v>0</v>
      </c>
      <c r="D205" s="108">
        <f t="shared" si="1"/>
        <v>0</v>
      </c>
      <c r="E205" s="109"/>
    </row>
    <row r="206" spans="1:5" s="51" customFormat="1" ht="15" customHeight="1" x14ac:dyDescent="0.2">
      <c r="A206" s="106">
        <v>5541</v>
      </c>
      <c r="B206" s="107" t="s">
        <v>343</v>
      </c>
      <c r="C206" s="146">
        <v>0</v>
      </c>
      <c r="D206" s="108">
        <f t="shared" si="1"/>
        <v>0</v>
      </c>
      <c r="E206" s="109"/>
    </row>
    <row r="207" spans="1:5" s="51" customFormat="1" ht="15" customHeight="1" x14ac:dyDescent="0.2">
      <c r="A207" s="106">
        <v>5550</v>
      </c>
      <c r="B207" s="107" t="s">
        <v>344</v>
      </c>
      <c r="C207" s="146">
        <v>0</v>
      </c>
      <c r="D207" s="108">
        <f t="shared" si="1"/>
        <v>0</v>
      </c>
      <c r="E207" s="109"/>
    </row>
    <row r="208" spans="1:5" s="51" customFormat="1" ht="15" customHeight="1" x14ac:dyDescent="0.2">
      <c r="A208" s="106">
        <v>5551</v>
      </c>
      <c r="B208" s="107" t="s">
        <v>344</v>
      </c>
      <c r="C208" s="146">
        <v>0</v>
      </c>
      <c r="D208" s="108">
        <f t="shared" si="1"/>
        <v>0</v>
      </c>
      <c r="E208" s="109"/>
    </row>
    <row r="209" spans="1:5" s="51" customFormat="1" ht="15" customHeight="1" x14ac:dyDescent="0.2">
      <c r="A209" s="106">
        <v>5590</v>
      </c>
      <c r="B209" s="107" t="s">
        <v>345</v>
      </c>
      <c r="C209" s="146">
        <v>19.600000000000001</v>
      </c>
      <c r="D209" s="108">
        <f t="shared" si="1"/>
        <v>9.6815420618608515E-8</v>
      </c>
      <c r="E209" s="109"/>
    </row>
    <row r="210" spans="1:5" s="51" customFormat="1" ht="15" customHeight="1" x14ac:dyDescent="0.2">
      <c r="A210" s="106">
        <v>5591</v>
      </c>
      <c r="B210" s="107" t="s">
        <v>346</v>
      </c>
      <c r="C210" s="146">
        <v>0</v>
      </c>
      <c r="D210" s="108">
        <f t="shared" si="1"/>
        <v>0</v>
      </c>
      <c r="E210" s="109"/>
    </row>
    <row r="211" spans="1:5" s="51" customFormat="1" ht="15" customHeight="1" x14ac:dyDescent="0.2">
      <c r="A211" s="106">
        <v>5592</v>
      </c>
      <c r="B211" s="107" t="s">
        <v>347</v>
      </c>
      <c r="C211" s="146">
        <v>0</v>
      </c>
      <c r="D211" s="108">
        <f t="shared" si="1"/>
        <v>0</v>
      </c>
      <c r="E211" s="109"/>
    </row>
    <row r="212" spans="1:5" s="51" customFormat="1" ht="15" customHeight="1" x14ac:dyDescent="0.2">
      <c r="A212" s="106">
        <v>5593</v>
      </c>
      <c r="B212" s="107" t="s">
        <v>348</v>
      </c>
      <c r="C212" s="146">
        <v>0</v>
      </c>
      <c r="D212" s="108">
        <f t="shared" si="1"/>
        <v>0</v>
      </c>
      <c r="E212" s="109"/>
    </row>
    <row r="213" spans="1:5" s="51" customFormat="1" ht="15" customHeight="1" x14ac:dyDescent="0.2">
      <c r="A213" s="106">
        <v>5594</v>
      </c>
      <c r="B213" s="107" t="s">
        <v>404</v>
      </c>
      <c r="C213" s="146">
        <v>0</v>
      </c>
      <c r="D213" s="108">
        <f t="shared" si="1"/>
        <v>0</v>
      </c>
      <c r="E213" s="109"/>
    </row>
    <row r="214" spans="1:5" s="51" customFormat="1" ht="15" customHeight="1" x14ac:dyDescent="0.2">
      <c r="A214" s="106">
        <v>5595</v>
      </c>
      <c r="B214" s="107" t="s">
        <v>350</v>
      </c>
      <c r="C214" s="146">
        <v>0</v>
      </c>
      <c r="D214" s="108">
        <f t="shared" si="1"/>
        <v>0</v>
      </c>
      <c r="E214" s="109"/>
    </row>
    <row r="215" spans="1:5" s="51" customFormat="1" ht="15" customHeight="1" x14ac:dyDescent="0.2">
      <c r="A215" s="106">
        <v>5596</v>
      </c>
      <c r="B215" s="107" t="s">
        <v>243</v>
      </c>
      <c r="C215" s="146">
        <v>0</v>
      </c>
      <c r="D215" s="108">
        <f t="shared" si="1"/>
        <v>0</v>
      </c>
      <c r="E215" s="109"/>
    </row>
    <row r="216" spans="1:5" s="51" customFormat="1" ht="15" customHeight="1" x14ac:dyDescent="0.2">
      <c r="A216" s="106">
        <v>5597</v>
      </c>
      <c r="B216" s="107" t="s">
        <v>351</v>
      </c>
      <c r="C216" s="146">
        <v>0</v>
      </c>
      <c r="D216" s="108">
        <f t="shared" si="1"/>
        <v>0</v>
      </c>
      <c r="E216" s="109"/>
    </row>
    <row r="217" spans="1:5" s="51" customFormat="1" ht="15" customHeight="1" x14ac:dyDescent="0.2">
      <c r="A217" s="106">
        <v>5598</v>
      </c>
      <c r="B217" s="107" t="s">
        <v>405</v>
      </c>
      <c r="C217" s="146">
        <v>0</v>
      </c>
      <c r="D217" s="108">
        <f t="shared" si="1"/>
        <v>0</v>
      </c>
      <c r="E217" s="109"/>
    </row>
    <row r="218" spans="1:5" s="51" customFormat="1" ht="15" customHeight="1" x14ac:dyDescent="0.2">
      <c r="A218" s="106">
        <v>5599</v>
      </c>
      <c r="B218" s="107" t="s">
        <v>352</v>
      </c>
      <c r="C218" s="146">
        <v>19.600000000000001</v>
      </c>
      <c r="D218" s="108">
        <f t="shared" si="1"/>
        <v>9.6815420618608515E-8</v>
      </c>
      <c r="E218" s="109"/>
    </row>
    <row r="219" spans="1:5" s="51" customFormat="1" ht="15" customHeight="1" x14ac:dyDescent="0.2">
      <c r="A219" s="106">
        <v>5600</v>
      </c>
      <c r="B219" s="107" t="s">
        <v>40</v>
      </c>
      <c r="C219" s="146">
        <v>2212437.09</v>
      </c>
      <c r="D219" s="108">
        <f t="shared" si="1"/>
        <v>1.0928470788804092E-2</v>
      </c>
      <c r="E219" s="109"/>
    </row>
    <row r="220" spans="1:5" s="51" customFormat="1" ht="15" customHeight="1" x14ac:dyDescent="0.2">
      <c r="A220" s="106">
        <v>5610</v>
      </c>
      <c r="B220" s="107" t="s">
        <v>353</v>
      </c>
      <c r="C220" s="146">
        <v>2212437.09</v>
      </c>
      <c r="D220" s="108">
        <f t="shared" si="1"/>
        <v>1.0928470788804092E-2</v>
      </c>
      <c r="E220" s="109"/>
    </row>
    <row r="221" spans="1:5" s="51" customFormat="1" ht="15" customHeight="1" x14ac:dyDescent="0.2">
      <c r="A221" s="106">
        <v>5611</v>
      </c>
      <c r="B221" s="107" t="s">
        <v>354</v>
      </c>
      <c r="C221" s="146">
        <v>2212437.09</v>
      </c>
      <c r="D221" s="108">
        <f t="shared" si="1"/>
        <v>1.0928470788804092E-2</v>
      </c>
      <c r="E221" s="109"/>
    </row>
    <row r="222" spans="1:5" x14ac:dyDescent="0.2">
      <c r="C222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39370078740157483" top="0.55118110236220474" bottom="0.51181102362204722" header="0.31496062992125984" footer="0.31496062992125984"/>
  <pageSetup orientation="landscape" r:id="rId1"/>
  <headerFooter>
    <oddFooter>&amp;C&amp;8Página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zoomScale="115" zoomScaleNormal="115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1.25" x14ac:dyDescent="0.2"/>
  <cols>
    <col min="1" max="1" width="12.85546875" style="21" customWidth="1"/>
    <col min="2" max="2" width="52.425781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78" t="s">
        <v>489</v>
      </c>
      <c r="B1" s="178"/>
      <c r="C1" s="178"/>
      <c r="D1" s="70" t="s">
        <v>478</v>
      </c>
      <c r="E1" s="93">
        <v>2021</v>
      </c>
    </row>
    <row r="2" spans="1:5" ht="18.95" customHeight="1" x14ac:dyDescent="0.2">
      <c r="A2" s="178" t="s">
        <v>486</v>
      </c>
      <c r="B2" s="178"/>
      <c r="C2" s="178"/>
      <c r="D2" s="61" t="s">
        <v>483</v>
      </c>
      <c r="E2" s="93" t="str">
        <f>ESF!H2</f>
        <v>TRIMESTRAL</v>
      </c>
    </row>
    <row r="3" spans="1:5" ht="18.95" customHeight="1" x14ac:dyDescent="0.2">
      <c r="A3" s="178" t="s">
        <v>577</v>
      </c>
      <c r="B3" s="178"/>
      <c r="C3" s="178"/>
      <c r="D3" s="61" t="s">
        <v>484</v>
      </c>
      <c r="E3" s="93">
        <v>4</v>
      </c>
    </row>
    <row r="5" spans="1:5" x14ac:dyDescent="0.2">
      <c r="A5" s="22" t="s">
        <v>83</v>
      </c>
      <c r="B5" s="23"/>
      <c r="C5" s="23"/>
      <c r="D5" s="23"/>
      <c r="E5" s="23"/>
    </row>
    <row r="6" spans="1:5" x14ac:dyDescent="0.2">
      <c r="A6" s="23" t="s">
        <v>73</v>
      </c>
      <c r="B6" s="23"/>
      <c r="C6" s="23"/>
      <c r="D6" s="23"/>
      <c r="E6" s="23"/>
    </row>
    <row r="7" spans="1:5" x14ac:dyDescent="0.2">
      <c r="A7" s="24" t="s">
        <v>51</v>
      </c>
      <c r="B7" s="24" t="s">
        <v>48</v>
      </c>
      <c r="C7" s="24" t="s">
        <v>49</v>
      </c>
      <c r="D7" s="24" t="s">
        <v>50</v>
      </c>
      <c r="E7" s="24" t="s">
        <v>52</v>
      </c>
    </row>
    <row r="8" spans="1:5" s="52" customFormat="1" ht="17.25" customHeight="1" x14ac:dyDescent="0.25">
      <c r="A8" s="112">
        <v>3110</v>
      </c>
      <c r="B8" s="113" t="s">
        <v>222</v>
      </c>
      <c r="C8" s="145">
        <v>275141859.58999997</v>
      </c>
      <c r="D8" s="113"/>
      <c r="E8" s="113"/>
    </row>
    <row r="9" spans="1:5" s="52" customFormat="1" ht="17.25" customHeight="1" x14ac:dyDescent="0.25">
      <c r="A9" s="112">
        <v>3120</v>
      </c>
      <c r="B9" s="113" t="s">
        <v>355</v>
      </c>
      <c r="C9" s="145">
        <v>1126296.1100000001</v>
      </c>
      <c r="D9" s="113"/>
      <c r="E9" s="113"/>
    </row>
    <row r="10" spans="1:5" s="52" customFormat="1" ht="17.25" customHeight="1" x14ac:dyDescent="0.25">
      <c r="A10" s="112">
        <v>3130</v>
      </c>
      <c r="B10" s="113" t="s">
        <v>356</v>
      </c>
      <c r="C10" s="145">
        <v>0</v>
      </c>
      <c r="D10" s="113"/>
      <c r="E10" s="113"/>
    </row>
    <row r="12" spans="1:5" x14ac:dyDescent="0.2">
      <c r="A12" s="23" t="s">
        <v>74</v>
      </c>
      <c r="B12" s="23"/>
      <c r="C12" s="23"/>
      <c r="D12" s="23"/>
      <c r="E12" s="23"/>
    </row>
    <row r="13" spans="1:5" x14ac:dyDescent="0.2">
      <c r="A13" s="24" t="s">
        <v>51</v>
      </c>
      <c r="B13" s="24" t="s">
        <v>48</v>
      </c>
      <c r="C13" s="24" t="s">
        <v>49</v>
      </c>
      <c r="D13" s="24" t="s">
        <v>357</v>
      </c>
      <c r="E13" s="24"/>
    </row>
    <row r="14" spans="1:5" s="52" customFormat="1" ht="19.5" customHeight="1" x14ac:dyDescent="0.2">
      <c r="A14" s="112">
        <v>3210</v>
      </c>
      <c r="B14" s="113" t="s">
        <v>358</v>
      </c>
      <c r="C14" s="147">
        <v>32908445.800000001</v>
      </c>
      <c r="D14" s="144"/>
      <c r="E14" s="113"/>
    </row>
    <row r="15" spans="1:5" s="52" customFormat="1" ht="19.5" customHeight="1" x14ac:dyDescent="0.2">
      <c r="A15" s="112">
        <v>3220</v>
      </c>
      <c r="B15" s="113" t="s">
        <v>359</v>
      </c>
      <c r="C15" s="147">
        <v>288431995.06999999</v>
      </c>
      <c r="D15" s="144"/>
      <c r="E15" s="113"/>
    </row>
    <row r="16" spans="1:5" s="52" customFormat="1" ht="19.5" customHeight="1" x14ac:dyDescent="0.2">
      <c r="A16" s="112">
        <v>3230</v>
      </c>
      <c r="B16" s="113" t="s">
        <v>360</v>
      </c>
      <c r="C16" s="147">
        <v>5474</v>
      </c>
      <c r="D16" s="144"/>
      <c r="E16" s="113"/>
    </row>
    <row r="17" spans="1:5" s="52" customFormat="1" ht="19.5" customHeight="1" x14ac:dyDescent="0.2">
      <c r="A17" s="112">
        <v>3231</v>
      </c>
      <c r="B17" s="113" t="s">
        <v>361</v>
      </c>
      <c r="C17" s="147">
        <v>5474</v>
      </c>
      <c r="D17" s="144"/>
      <c r="E17" s="113"/>
    </row>
    <row r="18" spans="1:5" s="52" customFormat="1" ht="19.5" customHeight="1" x14ac:dyDescent="0.2">
      <c r="A18" s="112">
        <v>3232</v>
      </c>
      <c r="B18" s="113" t="s">
        <v>362</v>
      </c>
      <c r="C18" s="147">
        <v>0</v>
      </c>
      <c r="D18" s="144"/>
      <c r="E18" s="113"/>
    </row>
    <row r="19" spans="1:5" s="52" customFormat="1" ht="19.5" customHeight="1" x14ac:dyDescent="0.2">
      <c r="A19" s="112">
        <v>3233</v>
      </c>
      <c r="B19" s="113" t="s">
        <v>363</v>
      </c>
      <c r="C19" s="147">
        <v>0</v>
      </c>
      <c r="D19" s="144"/>
      <c r="E19" s="113"/>
    </row>
    <row r="20" spans="1:5" s="52" customFormat="1" ht="19.5" customHeight="1" x14ac:dyDescent="0.2">
      <c r="A20" s="112">
        <v>3239</v>
      </c>
      <c r="B20" s="113" t="s">
        <v>364</v>
      </c>
      <c r="C20" s="147">
        <v>0</v>
      </c>
      <c r="D20" s="144"/>
      <c r="E20" s="113"/>
    </row>
    <row r="21" spans="1:5" s="52" customFormat="1" ht="19.5" customHeight="1" x14ac:dyDescent="0.2">
      <c r="A21" s="112">
        <v>3240</v>
      </c>
      <c r="B21" s="113" t="s">
        <v>365</v>
      </c>
      <c r="C21" s="147">
        <v>0</v>
      </c>
      <c r="D21" s="144"/>
      <c r="E21" s="113"/>
    </row>
    <row r="22" spans="1:5" s="52" customFormat="1" ht="19.5" customHeight="1" x14ac:dyDescent="0.2">
      <c r="A22" s="112">
        <v>3241</v>
      </c>
      <c r="B22" s="113" t="s">
        <v>366</v>
      </c>
      <c r="C22" s="147">
        <v>0</v>
      </c>
      <c r="D22" s="144"/>
      <c r="E22" s="113"/>
    </row>
    <row r="23" spans="1:5" s="52" customFormat="1" ht="19.5" customHeight="1" x14ac:dyDescent="0.2">
      <c r="A23" s="112">
        <v>3242</v>
      </c>
      <c r="B23" s="113" t="s">
        <v>367</v>
      </c>
      <c r="C23" s="147">
        <v>0</v>
      </c>
      <c r="D23" s="144"/>
      <c r="E23" s="113"/>
    </row>
    <row r="24" spans="1:5" s="52" customFormat="1" ht="19.5" customHeight="1" x14ac:dyDescent="0.2">
      <c r="A24" s="112">
        <v>3243</v>
      </c>
      <c r="B24" s="113" t="s">
        <v>368</v>
      </c>
      <c r="C24" s="147">
        <v>0</v>
      </c>
      <c r="D24" s="144"/>
      <c r="E24" s="113"/>
    </row>
    <row r="25" spans="1:5" s="52" customFormat="1" ht="19.5" customHeight="1" x14ac:dyDescent="0.2">
      <c r="A25" s="112">
        <v>3250</v>
      </c>
      <c r="B25" s="113" t="s">
        <v>369</v>
      </c>
      <c r="C25" s="147">
        <v>0</v>
      </c>
      <c r="D25" s="144"/>
      <c r="E25" s="113"/>
    </row>
    <row r="26" spans="1:5" s="52" customFormat="1" ht="19.5" customHeight="1" x14ac:dyDescent="0.2">
      <c r="A26" s="112">
        <v>3251</v>
      </c>
      <c r="B26" s="113" t="s">
        <v>370</v>
      </c>
      <c r="C26" s="147">
        <v>0</v>
      </c>
      <c r="D26" s="144"/>
      <c r="E26" s="113"/>
    </row>
    <row r="27" spans="1:5" s="52" customFormat="1" ht="19.5" customHeight="1" x14ac:dyDescent="0.2">
      <c r="A27" s="112">
        <v>3252</v>
      </c>
      <c r="B27" s="113" t="s">
        <v>371</v>
      </c>
      <c r="C27" s="147">
        <v>0</v>
      </c>
      <c r="D27" s="144"/>
      <c r="E27" s="11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1.25" x14ac:dyDescent="0.2"/>
  <cols>
    <col min="1" max="1" width="11.7109375" style="21" customWidth="1"/>
    <col min="2" max="2" width="59.85546875" style="21" customWidth="1"/>
    <col min="3" max="3" width="15.28515625" style="21" bestFit="1" customWidth="1"/>
    <col min="4" max="4" width="16.42578125" style="21" bestFit="1" customWidth="1"/>
    <col min="5" max="5" width="15.7109375" style="21" customWidth="1"/>
    <col min="6" max="16384" width="9.140625" style="21"/>
  </cols>
  <sheetData>
    <row r="1" spans="1:5" s="25" customFormat="1" ht="22.5" customHeight="1" x14ac:dyDescent="0.25">
      <c r="A1" s="178" t="s">
        <v>489</v>
      </c>
      <c r="B1" s="178"/>
      <c r="C1" s="178"/>
      <c r="D1" s="70" t="s">
        <v>478</v>
      </c>
      <c r="E1" s="93">
        <v>2021</v>
      </c>
    </row>
    <row r="2" spans="1:5" s="25" customFormat="1" ht="31.5" customHeight="1" x14ac:dyDescent="0.25">
      <c r="A2" s="178" t="s">
        <v>487</v>
      </c>
      <c r="B2" s="178"/>
      <c r="C2" s="178"/>
      <c r="D2" s="61" t="s">
        <v>483</v>
      </c>
      <c r="E2" s="93" t="str">
        <f>ESF!H2</f>
        <v>TRIMESTRAL</v>
      </c>
    </row>
    <row r="3" spans="1:5" s="25" customFormat="1" ht="23.25" customHeight="1" x14ac:dyDescent="0.25">
      <c r="A3" s="178" t="s">
        <v>577</v>
      </c>
      <c r="B3" s="178"/>
      <c r="C3" s="178"/>
      <c r="D3" s="61" t="s">
        <v>484</v>
      </c>
      <c r="E3" s="93">
        <v>4</v>
      </c>
    </row>
    <row r="4" spans="1:5" x14ac:dyDescent="0.2">
      <c r="A4" s="22" t="s">
        <v>83</v>
      </c>
      <c r="B4" s="23"/>
      <c r="C4" s="23"/>
      <c r="D4" s="23"/>
      <c r="E4" s="23"/>
    </row>
    <row r="6" spans="1:5" x14ac:dyDescent="0.2">
      <c r="A6" s="23" t="s">
        <v>75</v>
      </c>
      <c r="B6" s="23"/>
      <c r="C6" s="23"/>
      <c r="D6" s="23"/>
      <c r="E6" s="23"/>
    </row>
    <row r="7" spans="1:5" x14ac:dyDescent="0.2">
      <c r="A7" s="24" t="s">
        <v>51</v>
      </c>
      <c r="B7" s="24" t="s">
        <v>48</v>
      </c>
      <c r="C7" s="24" t="s">
        <v>77</v>
      </c>
      <c r="D7" s="24" t="s">
        <v>78</v>
      </c>
      <c r="E7" s="24"/>
    </row>
    <row r="8" spans="1:5" s="52" customFormat="1" ht="15.75" customHeight="1" x14ac:dyDescent="0.2">
      <c r="A8" s="112">
        <v>1111</v>
      </c>
      <c r="B8" s="144" t="s">
        <v>372</v>
      </c>
      <c r="C8" s="147">
        <v>965087.99</v>
      </c>
      <c r="D8" s="147">
        <v>1233917.07</v>
      </c>
      <c r="E8" s="144"/>
    </row>
    <row r="9" spans="1:5" s="52" customFormat="1" ht="15.75" customHeight="1" x14ac:dyDescent="0.2">
      <c r="A9" s="112">
        <v>1112</v>
      </c>
      <c r="B9" s="144" t="s">
        <v>373</v>
      </c>
      <c r="C9" s="147">
        <v>5590087.6900000004</v>
      </c>
      <c r="D9" s="147">
        <v>9193545.4700000007</v>
      </c>
      <c r="E9" s="144"/>
    </row>
    <row r="10" spans="1:5" s="52" customFormat="1" ht="15.75" customHeight="1" x14ac:dyDescent="0.2">
      <c r="A10" s="112">
        <v>1113</v>
      </c>
      <c r="B10" s="144" t="s">
        <v>374</v>
      </c>
      <c r="C10" s="147">
        <v>0</v>
      </c>
      <c r="D10" s="147">
        <v>0</v>
      </c>
      <c r="E10" s="144"/>
    </row>
    <row r="11" spans="1:5" s="52" customFormat="1" ht="15.75" customHeight="1" x14ac:dyDescent="0.2">
      <c r="A11" s="112">
        <v>1114</v>
      </c>
      <c r="B11" s="144" t="s">
        <v>84</v>
      </c>
      <c r="C11" s="147">
        <v>196887305.38999999</v>
      </c>
      <c r="D11" s="147">
        <v>174273835.88999999</v>
      </c>
      <c r="E11" s="144"/>
    </row>
    <row r="12" spans="1:5" s="52" customFormat="1" ht="15.75" customHeight="1" x14ac:dyDescent="0.2">
      <c r="A12" s="112">
        <v>1115</v>
      </c>
      <c r="B12" s="144" t="s">
        <v>85</v>
      </c>
      <c r="C12" s="147">
        <v>0</v>
      </c>
      <c r="D12" s="147">
        <v>0</v>
      </c>
      <c r="E12" s="144"/>
    </row>
    <row r="13" spans="1:5" s="52" customFormat="1" ht="15.75" customHeight="1" x14ac:dyDescent="0.2">
      <c r="A13" s="112">
        <v>1116</v>
      </c>
      <c r="B13" s="144" t="s">
        <v>375</v>
      </c>
      <c r="C13" s="147">
        <v>0</v>
      </c>
      <c r="D13" s="147">
        <v>0</v>
      </c>
      <c r="E13" s="144"/>
    </row>
    <row r="14" spans="1:5" s="52" customFormat="1" ht="15.75" customHeight="1" x14ac:dyDescent="0.2">
      <c r="A14" s="112">
        <v>1119</v>
      </c>
      <c r="B14" s="144" t="s">
        <v>376</v>
      </c>
      <c r="C14" s="147">
        <v>0</v>
      </c>
      <c r="D14" s="147">
        <v>0</v>
      </c>
      <c r="E14" s="144"/>
    </row>
    <row r="15" spans="1:5" s="52" customFormat="1" ht="15.75" customHeight="1" x14ac:dyDescent="0.2">
      <c r="A15" s="112">
        <v>1110</v>
      </c>
      <c r="B15" s="144" t="s">
        <v>377</v>
      </c>
      <c r="C15" s="147">
        <v>203442481.06999999</v>
      </c>
      <c r="D15" s="147">
        <v>184701298.42999998</v>
      </c>
      <c r="E15" s="144"/>
    </row>
    <row r="18" spans="1:5" x14ac:dyDescent="0.2">
      <c r="A18" s="23" t="s">
        <v>76</v>
      </c>
      <c r="B18" s="23"/>
      <c r="C18" s="23"/>
      <c r="D18" s="23"/>
      <c r="E18" s="23"/>
    </row>
    <row r="19" spans="1:5" x14ac:dyDescent="0.2">
      <c r="A19" s="24" t="s">
        <v>51</v>
      </c>
      <c r="B19" s="24" t="s">
        <v>48</v>
      </c>
      <c r="C19" s="24" t="s">
        <v>49</v>
      </c>
      <c r="D19" s="24" t="s">
        <v>378</v>
      </c>
      <c r="E19" s="24" t="s">
        <v>79</v>
      </c>
    </row>
    <row r="20" spans="1:5" s="52" customFormat="1" ht="16.5" customHeight="1" x14ac:dyDescent="0.2">
      <c r="A20" s="112">
        <v>1230</v>
      </c>
      <c r="B20" s="113" t="s">
        <v>116</v>
      </c>
      <c r="C20" s="147">
        <v>445801228.56000006</v>
      </c>
      <c r="D20" s="113"/>
      <c r="E20" s="113"/>
    </row>
    <row r="21" spans="1:5" s="52" customFormat="1" ht="16.5" customHeight="1" x14ac:dyDescent="0.2">
      <c r="A21" s="112">
        <v>1231</v>
      </c>
      <c r="B21" s="113" t="s">
        <v>117</v>
      </c>
      <c r="C21" s="147">
        <v>31151232.59</v>
      </c>
      <c r="D21" s="113"/>
      <c r="E21" s="113"/>
    </row>
    <row r="22" spans="1:5" s="52" customFormat="1" ht="16.5" customHeight="1" x14ac:dyDescent="0.2">
      <c r="A22" s="112">
        <v>1232</v>
      </c>
      <c r="B22" s="113" t="s">
        <v>118</v>
      </c>
      <c r="C22" s="147">
        <v>0</v>
      </c>
      <c r="D22" s="113"/>
      <c r="E22" s="113"/>
    </row>
    <row r="23" spans="1:5" s="52" customFormat="1" ht="16.5" customHeight="1" x14ac:dyDescent="0.2">
      <c r="A23" s="112">
        <v>1233</v>
      </c>
      <c r="B23" s="113" t="s">
        <v>119</v>
      </c>
      <c r="C23" s="147">
        <v>21757760.850000001</v>
      </c>
      <c r="D23" s="113"/>
      <c r="E23" s="113"/>
    </row>
    <row r="24" spans="1:5" s="52" customFormat="1" ht="16.5" customHeight="1" x14ac:dyDescent="0.2">
      <c r="A24" s="112">
        <v>1234</v>
      </c>
      <c r="B24" s="113" t="s">
        <v>120</v>
      </c>
      <c r="C24" s="147">
        <v>366682493.23000002</v>
      </c>
      <c r="D24" s="113"/>
      <c r="E24" s="113"/>
    </row>
    <row r="25" spans="1:5" s="52" customFormat="1" ht="16.5" customHeight="1" x14ac:dyDescent="0.2">
      <c r="A25" s="112">
        <v>1235</v>
      </c>
      <c r="B25" s="113" t="s">
        <v>121</v>
      </c>
      <c r="C25" s="147">
        <v>17614066.539999999</v>
      </c>
      <c r="D25" s="113"/>
      <c r="E25" s="113"/>
    </row>
    <row r="26" spans="1:5" s="52" customFormat="1" ht="16.5" customHeight="1" x14ac:dyDescent="0.2">
      <c r="A26" s="112">
        <v>1236</v>
      </c>
      <c r="B26" s="113" t="s">
        <v>122</v>
      </c>
      <c r="C26" s="147">
        <v>8595675.3499999996</v>
      </c>
      <c r="D26" s="113"/>
      <c r="E26" s="113"/>
    </row>
    <row r="27" spans="1:5" s="52" customFormat="1" ht="16.5" customHeight="1" x14ac:dyDescent="0.2">
      <c r="A27" s="112">
        <v>1239</v>
      </c>
      <c r="B27" s="113" t="s">
        <v>123</v>
      </c>
      <c r="C27" s="147">
        <v>0</v>
      </c>
      <c r="D27" s="113"/>
      <c r="E27" s="113"/>
    </row>
    <row r="28" spans="1:5" s="52" customFormat="1" ht="16.5" customHeight="1" x14ac:dyDescent="0.2">
      <c r="A28" s="112">
        <v>1240</v>
      </c>
      <c r="B28" s="113" t="s">
        <v>124</v>
      </c>
      <c r="C28" s="147">
        <v>69782766.109999999</v>
      </c>
      <c r="D28" s="113"/>
      <c r="E28" s="113"/>
    </row>
    <row r="29" spans="1:5" s="52" customFormat="1" ht="16.5" customHeight="1" x14ac:dyDescent="0.2">
      <c r="A29" s="112">
        <v>1241</v>
      </c>
      <c r="B29" s="113" t="s">
        <v>125</v>
      </c>
      <c r="C29" s="147">
        <v>9002930.9000000004</v>
      </c>
      <c r="D29" s="113"/>
      <c r="E29" s="113"/>
    </row>
    <row r="30" spans="1:5" s="52" customFormat="1" ht="16.5" customHeight="1" x14ac:dyDescent="0.2">
      <c r="A30" s="112">
        <v>1242</v>
      </c>
      <c r="B30" s="113" t="s">
        <v>126</v>
      </c>
      <c r="C30" s="147">
        <v>1316402.49</v>
      </c>
      <c r="D30" s="113"/>
      <c r="E30" s="113"/>
    </row>
    <row r="31" spans="1:5" s="52" customFormat="1" ht="16.5" customHeight="1" x14ac:dyDescent="0.2">
      <c r="A31" s="112">
        <v>1243</v>
      </c>
      <c r="B31" s="113" t="s">
        <v>127</v>
      </c>
      <c r="C31" s="147">
        <v>1130404.6299999999</v>
      </c>
      <c r="D31" s="113"/>
      <c r="E31" s="113"/>
    </row>
    <row r="32" spans="1:5" s="52" customFormat="1" ht="16.5" customHeight="1" x14ac:dyDescent="0.2">
      <c r="A32" s="112">
        <v>1244</v>
      </c>
      <c r="B32" s="113" t="s">
        <v>128</v>
      </c>
      <c r="C32" s="147">
        <v>38550755.710000001</v>
      </c>
      <c r="D32" s="113"/>
      <c r="E32" s="113"/>
    </row>
    <row r="33" spans="1:5" s="52" customFormat="1" ht="16.5" customHeight="1" x14ac:dyDescent="0.2">
      <c r="A33" s="112">
        <v>1245</v>
      </c>
      <c r="B33" s="113" t="s">
        <v>129</v>
      </c>
      <c r="C33" s="147">
        <v>0</v>
      </c>
      <c r="D33" s="113"/>
      <c r="E33" s="113"/>
    </row>
    <row r="34" spans="1:5" s="52" customFormat="1" ht="16.5" customHeight="1" x14ac:dyDescent="0.2">
      <c r="A34" s="112">
        <v>1246</v>
      </c>
      <c r="B34" s="113" t="s">
        <v>130</v>
      </c>
      <c r="C34" s="147">
        <v>19782272.379999999</v>
      </c>
      <c r="D34" s="113"/>
      <c r="E34" s="113"/>
    </row>
    <row r="35" spans="1:5" s="52" customFormat="1" ht="16.5" customHeight="1" x14ac:dyDescent="0.2">
      <c r="A35" s="112">
        <v>1247</v>
      </c>
      <c r="B35" s="113" t="s">
        <v>131</v>
      </c>
      <c r="C35" s="147">
        <v>0</v>
      </c>
      <c r="D35" s="113"/>
      <c r="E35" s="113"/>
    </row>
    <row r="36" spans="1:5" s="52" customFormat="1" ht="16.5" customHeight="1" x14ac:dyDescent="0.2">
      <c r="A36" s="112">
        <v>1248</v>
      </c>
      <c r="B36" s="113" t="s">
        <v>132</v>
      </c>
      <c r="C36" s="147">
        <v>0</v>
      </c>
      <c r="D36" s="113"/>
      <c r="E36" s="113"/>
    </row>
    <row r="37" spans="1:5" s="52" customFormat="1" ht="16.5" customHeight="1" x14ac:dyDescent="0.2">
      <c r="A37" s="112">
        <v>1250</v>
      </c>
      <c r="B37" s="113" t="s">
        <v>134</v>
      </c>
      <c r="C37" s="147">
        <v>4572536.05</v>
      </c>
      <c r="D37" s="113"/>
      <c r="E37" s="113"/>
    </row>
    <row r="38" spans="1:5" s="52" customFormat="1" ht="16.5" customHeight="1" x14ac:dyDescent="0.2">
      <c r="A38" s="112">
        <v>1251</v>
      </c>
      <c r="B38" s="113" t="s">
        <v>135</v>
      </c>
      <c r="C38" s="147">
        <v>3955147.28</v>
      </c>
      <c r="D38" s="113"/>
      <c r="E38" s="113"/>
    </row>
    <row r="39" spans="1:5" s="52" customFormat="1" ht="16.5" customHeight="1" x14ac:dyDescent="0.2">
      <c r="A39" s="112">
        <v>1252</v>
      </c>
      <c r="B39" s="113" t="s">
        <v>136</v>
      </c>
      <c r="C39" s="147">
        <v>0</v>
      </c>
      <c r="D39" s="113"/>
      <c r="E39" s="113"/>
    </row>
    <row r="40" spans="1:5" s="52" customFormat="1" ht="16.5" customHeight="1" x14ac:dyDescent="0.2">
      <c r="A40" s="112">
        <v>1253</v>
      </c>
      <c r="B40" s="113" t="s">
        <v>137</v>
      </c>
      <c r="C40" s="147">
        <v>0</v>
      </c>
      <c r="D40" s="113"/>
      <c r="E40" s="113"/>
    </row>
    <row r="41" spans="1:5" s="52" customFormat="1" ht="16.5" customHeight="1" x14ac:dyDescent="0.2">
      <c r="A41" s="112">
        <v>1254</v>
      </c>
      <c r="B41" s="113" t="s">
        <v>138</v>
      </c>
      <c r="C41" s="147">
        <v>617388.77</v>
      </c>
      <c r="D41" s="113"/>
      <c r="E41" s="113"/>
    </row>
    <row r="42" spans="1:5" s="52" customFormat="1" ht="16.5" customHeight="1" x14ac:dyDescent="0.2">
      <c r="A42" s="112">
        <v>1259</v>
      </c>
      <c r="B42" s="113" t="s">
        <v>139</v>
      </c>
      <c r="C42" s="147">
        <v>0</v>
      </c>
      <c r="D42" s="113"/>
      <c r="E42" s="113"/>
    </row>
    <row r="44" spans="1:5" x14ac:dyDescent="0.2">
      <c r="A44" s="23" t="s">
        <v>81</v>
      </c>
      <c r="B44" s="23"/>
      <c r="C44" s="23"/>
      <c r="D44" s="23"/>
      <c r="E44" s="23"/>
    </row>
    <row r="45" spans="1:5" x14ac:dyDescent="0.2">
      <c r="A45" s="24" t="s">
        <v>51</v>
      </c>
      <c r="B45" s="24" t="s">
        <v>48</v>
      </c>
      <c r="C45" s="24" t="s">
        <v>472</v>
      </c>
      <c r="D45" s="24" t="s">
        <v>77</v>
      </c>
      <c r="E45" s="24"/>
    </row>
    <row r="46" spans="1:5" s="52" customFormat="1" ht="16.5" customHeight="1" x14ac:dyDescent="0.2">
      <c r="A46" s="112">
        <v>5500</v>
      </c>
      <c r="B46" s="113" t="s">
        <v>326</v>
      </c>
      <c r="C46" s="147">
        <v>18.07</v>
      </c>
      <c r="D46" s="147">
        <v>35545642.310000002</v>
      </c>
      <c r="E46" s="113"/>
    </row>
    <row r="47" spans="1:5" s="52" customFormat="1" ht="16.5" customHeight="1" x14ac:dyDescent="0.2">
      <c r="A47" s="112">
        <v>5510</v>
      </c>
      <c r="B47" s="113" t="s">
        <v>327</v>
      </c>
      <c r="C47" s="147">
        <v>0</v>
      </c>
      <c r="D47" s="147">
        <v>35545622.710000001</v>
      </c>
      <c r="E47" s="113"/>
    </row>
    <row r="48" spans="1:5" s="52" customFormat="1" ht="16.5" customHeight="1" x14ac:dyDescent="0.2">
      <c r="A48" s="112">
        <v>5511</v>
      </c>
      <c r="B48" s="113" t="s">
        <v>328</v>
      </c>
      <c r="C48" s="147">
        <v>0</v>
      </c>
      <c r="D48" s="147">
        <v>0</v>
      </c>
      <c r="E48" s="113"/>
    </row>
    <row r="49" spans="1:5" s="52" customFormat="1" ht="16.5" customHeight="1" x14ac:dyDescent="0.2">
      <c r="A49" s="112">
        <v>5512</v>
      </c>
      <c r="B49" s="113" t="s">
        <v>329</v>
      </c>
      <c r="C49" s="147">
        <v>0</v>
      </c>
      <c r="D49" s="147">
        <v>0</v>
      </c>
      <c r="E49" s="113"/>
    </row>
    <row r="50" spans="1:5" s="52" customFormat="1" ht="16.5" customHeight="1" x14ac:dyDescent="0.2">
      <c r="A50" s="112">
        <v>5513</v>
      </c>
      <c r="B50" s="113" t="s">
        <v>330</v>
      </c>
      <c r="C50" s="147">
        <v>0</v>
      </c>
      <c r="D50" s="147">
        <v>840738.89</v>
      </c>
      <c r="E50" s="113"/>
    </row>
    <row r="51" spans="1:5" s="52" customFormat="1" ht="16.5" customHeight="1" x14ac:dyDescent="0.2">
      <c r="A51" s="112">
        <v>5514</v>
      </c>
      <c r="B51" s="113" t="s">
        <v>331</v>
      </c>
      <c r="C51" s="147">
        <v>0</v>
      </c>
      <c r="D51" s="147">
        <v>27363743.510000002</v>
      </c>
      <c r="E51" s="113"/>
    </row>
    <row r="52" spans="1:5" s="52" customFormat="1" ht="16.5" customHeight="1" x14ac:dyDescent="0.2">
      <c r="A52" s="112">
        <v>5515</v>
      </c>
      <c r="B52" s="113" t="s">
        <v>332</v>
      </c>
      <c r="C52" s="147">
        <v>0</v>
      </c>
      <c r="D52" s="147">
        <v>7191531.5499999998</v>
      </c>
      <c r="E52" s="113"/>
    </row>
    <row r="53" spans="1:5" s="52" customFormat="1" ht="16.5" customHeight="1" x14ac:dyDescent="0.2">
      <c r="A53" s="112">
        <v>5516</v>
      </c>
      <c r="B53" s="113" t="s">
        <v>333</v>
      </c>
      <c r="C53" s="147">
        <v>0</v>
      </c>
      <c r="D53" s="147">
        <v>0</v>
      </c>
      <c r="E53" s="113"/>
    </row>
    <row r="54" spans="1:5" s="52" customFormat="1" ht="16.5" customHeight="1" x14ac:dyDescent="0.2">
      <c r="A54" s="112">
        <v>5517</v>
      </c>
      <c r="B54" s="113" t="s">
        <v>334</v>
      </c>
      <c r="C54" s="147">
        <v>0</v>
      </c>
      <c r="D54" s="147">
        <v>144503.16</v>
      </c>
      <c r="E54" s="113"/>
    </row>
    <row r="55" spans="1:5" s="52" customFormat="1" ht="16.5" customHeight="1" x14ac:dyDescent="0.2">
      <c r="A55" s="112">
        <v>5518</v>
      </c>
      <c r="B55" s="113" t="s">
        <v>42</v>
      </c>
      <c r="C55" s="147">
        <v>0</v>
      </c>
      <c r="D55" s="147">
        <v>5105.6000000000004</v>
      </c>
      <c r="E55" s="113"/>
    </row>
    <row r="56" spans="1:5" s="52" customFormat="1" ht="16.5" customHeight="1" x14ac:dyDescent="0.2">
      <c r="A56" s="112">
        <v>5520</v>
      </c>
      <c r="B56" s="113" t="s">
        <v>41</v>
      </c>
      <c r="C56" s="147">
        <v>0</v>
      </c>
      <c r="D56" s="147">
        <v>0</v>
      </c>
      <c r="E56" s="113"/>
    </row>
    <row r="57" spans="1:5" s="52" customFormat="1" ht="16.5" customHeight="1" x14ac:dyDescent="0.2">
      <c r="A57" s="112">
        <v>5521</v>
      </c>
      <c r="B57" s="113" t="s">
        <v>335</v>
      </c>
      <c r="C57" s="147">
        <v>0</v>
      </c>
      <c r="D57" s="147">
        <v>0</v>
      </c>
      <c r="E57" s="113"/>
    </row>
    <row r="58" spans="1:5" s="52" customFormat="1" ht="16.5" customHeight="1" x14ac:dyDescent="0.2">
      <c r="A58" s="112">
        <v>5522</v>
      </c>
      <c r="B58" s="113" t="s">
        <v>336</v>
      </c>
      <c r="C58" s="147">
        <v>0</v>
      </c>
      <c r="D58" s="147">
        <v>0</v>
      </c>
      <c r="E58" s="113"/>
    </row>
    <row r="59" spans="1:5" s="52" customFormat="1" ht="16.5" customHeight="1" x14ac:dyDescent="0.2">
      <c r="A59" s="112">
        <v>5530</v>
      </c>
      <c r="B59" s="113" t="s">
        <v>337</v>
      </c>
      <c r="C59" s="147">
        <v>0</v>
      </c>
      <c r="D59" s="147">
        <v>0</v>
      </c>
      <c r="E59" s="113"/>
    </row>
    <row r="60" spans="1:5" s="52" customFormat="1" ht="16.5" customHeight="1" x14ac:dyDescent="0.2">
      <c r="A60" s="112">
        <v>5531</v>
      </c>
      <c r="B60" s="113" t="s">
        <v>338</v>
      </c>
      <c r="C60" s="147">
        <v>0</v>
      </c>
      <c r="D60" s="147">
        <v>0</v>
      </c>
      <c r="E60" s="113"/>
    </row>
    <row r="61" spans="1:5" s="52" customFormat="1" ht="16.5" customHeight="1" x14ac:dyDescent="0.2">
      <c r="A61" s="112">
        <v>5532</v>
      </c>
      <c r="B61" s="113" t="s">
        <v>339</v>
      </c>
      <c r="C61" s="147">
        <v>0</v>
      </c>
      <c r="D61" s="147">
        <v>0</v>
      </c>
      <c r="E61" s="113"/>
    </row>
    <row r="62" spans="1:5" s="52" customFormat="1" ht="16.5" customHeight="1" x14ac:dyDescent="0.2">
      <c r="A62" s="112">
        <v>5533</v>
      </c>
      <c r="B62" s="113" t="s">
        <v>340</v>
      </c>
      <c r="C62" s="147">
        <v>0</v>
      </c>
      <c r="D62" s="147">
        <v>0</v>
      </c>
      <c r="E62" s="113"/>
    </row>
    <row r="63" spans="1:5" s="52" customFormat="1" ht="16.5" customHeight="1" x14ac:dyDescent="0.2">
      <c r="A63" s="112">
        <v>5534</v>
      </c>
      <c r="B63" s="113" t="s">
        <v>341</v>
      </c>
      <c r="C63" s="147">
        <v>0</v>
      </c>
      <c r="D63" s="147">
        <v>0</v>
      </c>
      <c r="E63" s="113"/>
    </row>
    <row r="64" spans="1:5" s="52" customFormat="1" ht="16.5" customHeight="1" x14ac:dyDescent="0.2">
      <c r="A64" s="112">
        <v>5535</v>
      </c>
      <c r="B64" s="113" t="s">
        <v>342</v>
      </c>
      <c r="C64" s="147">
        <v>0</v>
      </c>
      <c r="D64" s="147">
        <v>0</v>
      </c>
      <c r="E64" s="113"/>
    </row>
    <row r="65" spans="1:5" s="52" customFormat="1" ht="16.5" customHeight="1" x14ac:dyDescent="0.2">
      <c r="A65" s="112">
        <v>5540</v>
      </c>
      <c r="B65" s="113" t="s">
        <v>343</v>
      </c>
      <c r="C65" s="147">
        <v>0</v>
      </c>
      <c r="D65" s="147">
        <v>0</v>
      </c>
      <c r="E65" s="113"/>
    </row>
    <row r="66" spans="1:5" s="52" customFormat="1" ht="16.5" customHeight="1" x14ac:dyDescent="0.2">
      <c r="A66" s="112">
        <v>5541</v>
      </c>
      <c r="B66" s="113" t="s">
        <v>343</v>
      </c>
      <c r="C66" s="147">
        <v>0</v>
      </c>
      <c r="D66" s="147">
        <v>0</v>
      </c>
      <c r="E66" s="113"/>
    </row>
    <row r="67" spans="1:5" s="52" customFormat="1" ht="16.5" customHeight="1" x14ac:dyDescent="0.2">
      <c r="A67" s="112">
        <v>5550</v>
      </c>
      <c r="B67" s="113" t="s">
        <v>344</v>
      </c>
      <c r="C67" s="147">
        <v>0</v>
      </c>
      <c r="D67" s="147">
        <v>0</v>
      </c>
      <c r="E67" s="113"/>
    </row>
    <row r="68" spans="1:5" s="52" customFormat="1" ht="16.5" customHeight="1" x14ac:dyDescent="0.2">
      <c r="A68" s="112">
        <v>5551</v>
      </c>
      <c r="B68" s="113" t="s">
        <v>344</v>
      </c>
      <c r="C68" s="147">
        <v>0</v>
      </c>
      <c r="D68" s="147">
        <v>0</v>
      </c>
      <c r="E68" s="113"/>
    </row>
    <row r="69" spans="1:5" s="52" customFormat="1" ht="16.5" customHeight="1" x14ac:dyDescent="0.2">
      <c r="A69" s="112">
        <v>5590</v>
      </c>
      <c r="B69" s="113" t="s">
        <v>345</v>
      </c>
      <c r="C69" s="147">
        <v>18.07</v>
      </c>
      <c r="D69" s="147">
        <v>19.600000000000001</v>
      </c>
      <c r="E69" s="113"/>
    </row>
    <row r="70" spans="1:5" s="52" customFormat="1" ht="16.5" customHeight="1" x14ac:dyDescent="0.2">
      <c r="A70" s="112">
        <v>5591</v>
      </c>
      <c r="B70" s="113" t="s">
        <v>346</v>
      </c>
      <c r="C70" s="147">
        <v>0</v>
      </c>
      <c r="D70" s="147">
        <v>0</v>
      </c>
      <c r="E70" s="113"/>
    </row>
    <row r="71" spans="1:5" s="52" customFormat="1" ht="16.5" customHeight="1" x14ac:dyDescent="0.2">
      <c r="A71" s="112">
        <v>5592</v>
      </c>
      <c r="B71" s="113" t="s">
        <v>347</v>
      </c>
      <c r="C71" s="147">
        <v>0</v>
      </c>
      <c r="D71" s="147">
        <v>0</v>
      </c>
      <c r="E71" s="113"/>
    </row>
    <row r="72" spans="1:5" s="52" customFormat="1" ht="16.5" customHeight="1" x14ac:dyDescent="0.2">
      <c r="A72" s="112">
        <v>5593</v>
      </c>
      <c r="B72" s="113" t="s">
        <v>348</v>
      </c>
      <c r="C72" s="147">
        <v>0</v>
      </c>
      <c r="D72" s="147">
        <v>0</v>
      </c>
      <c r="E72" s="113"/>
    </row>
    <row r="73" spans="1:5" s="52" customFormat="1" ht="16.5" customHeight="1" x14ac:dyDescent="0.2">
      <c r="A73" s="112">
        <v>5594</v>
      </c>
      <c r="B73" s="113" t="s">
        <v>349</v>
      </c>
      <c r="C73" s="147">
        <v>0</v>
      </c>
      <c r="D73" s="147">
        <v>0</v>
      </c>
      <c r="E73" s="113"/>
    </row>
    <row r="74" spans="1:5" s="52" customFormat="1" ht="16.5" customHeight="1" x14ac:dyDescent="0.2">
      <c r="A74" s="112">
        <v>5595</v>
      </c>
      <c r="B74" s="113" t="s">
        <v>350</v>
      </c>
      <c r="C74" s="147">
        <v>0</v>
      </c>
      <c r="D74" s="147">
        <v>0</v>
      </c>
      <c r="E74" s="113"/>
    </row>
    <row r="75" spans="1:5" s="52" customFormat="1" ht="16.5" customHeight="1" x14ac:dyDescent="0.2">
      <c r="A75" s="112">
        <v>5596</v>
      </c>
      <c r="B75" s="113" t="s">
        <v>243</v>
      </c>
      <c r="C75" s="147">
        <v>0</v>
      </c>
      <c r="D75" s="147">
        <v>0</v>
      </c>
      <c r="E75" s="113"/>
    </row>
    <row r="76" spans="1:5" s="52" customFormat="1" ht="16.5" customHeight="1" x14ac:dyDescent="0.2">
      <c r="A76" s="112">
        <v>5597</v>
      </c>
      <c r="B76" s="113" t="s">
        <v>351</v>
      </c>
      <c r="C76" s="147">
        <v>0</v>
      </c>
      <c r="D76" s="147">
        <v>0</v>
      </c>
      <c r="E76" s="113"/>
    </row>
    <row r="77" spans="1:5" s="52" customFormat="1" ht="16.5" customHeight="1" x14ac:dyDescent="0.2">
      <c r="A77" s="112">
        <v>5599</v>
      </c>
      <c r="B77" s="113" t="s">
        <v>352</v>
      </c>
      <c r="C77" s="147">
        <v>18.07</v>
      </c>
      <c r="D77" s="147">
        <v>19.600000000000001</v>
      </c>
      <c r="E77" s="113"/>
    </row>
    <row r="78" spans="1:5" s="52" customFormat="1" ht="16.5" customHeight="1" x14ac:dyDescent="0.2">
      <c r="A78" s="112">
        <v>5600</v>
      </c>
      <c r="B78" s="113" t="s">
        <v>40</v>
      </c>
      <c r="C78" s="147">
        <v>0</v>
      </c>
      <c r="D78" s="147">
        <v>2212437.09</v>
      </c>
      <c r="E78" s="113"/>
    </row>
    <row r="79" spans="1:5" s="52" customFormat="1" ht="16.5" customHeight="1" x14ac:dyDescent="0.2">
      <c r="A79" s="112">
        <v>5610</v>
      </c>
      <c r="B79" s="113" t="s">
        <v>353</v>
      </c>
      <c r="C79" s="147">
        <v>0</v>
      </c>
      <c r="D79" s="147">
        <v>0</v>
      </c>
      <c r="E79" s="113"/>
    </row>
    <row r="80" spans="1:5" s="52" customFormat="1" ht="16.5" customHeight="1" x14ac:dyDescent="0.2">
      <c r="A80" s="112">
        <v>5611</v>
      </c>
      <c r="B80" s="113" t="s">
        <v>354</v>
      </c>
      <c r="C80" s="147">
        <v>0</v>
      </c>
      <c r="D80" s="147">
        <v>2212437.09</v>
      </c>
      <c r="E80" s="11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55118110236220474" right="0.70866141732283472" top="0.74803149606299213" bottom="0.74803149606299213" header="0.31496062992125984" footer="0.31496062992125984"/>
  <pageSetup orientation="landscape" r:id="rId1"/>
  <headerFooter>
    <oddFooter>&amp;C&amp;9Página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1.25" x14ac:dyDescent="0.2"/>
  <cols>
    <col min="1" max="1" width="5.85546875" style="28" customWidth="1"/>
    <col min="2" max="2" width="63.140625" style="28" customWidth="1"/>
    <col min="3" max="3" width="17.7109375" style="28" customWidth="1"/>
    <col min="4" max="16384" width="11.42578125" style="28"/>
  </cols>
  <sheetData>
    <row r="1" spans="1:3" s="26" customFormat="1" ht="24" customHeight="1" x14ac:dyDescent="0.25">
      <c r="A1" s="179" t="s">
        <v>489</v>
      </c>
      <c r="B1" s="180"/>
      <c r="C1" s="181"/>
    </row>
    <row r="2" spans="1:3" s="26" customFormat="1" ht="20.25" customHeight="1" x14ac:dyDescent="0.25">
      <c r="A2" s="182" t="s">
        <v>33</v>
      </c>
      <c r="B2" s="183"/>
      <c r="C2" s="184"/>
    </row>
    <row r="3" spans="1:3" s="26" customFormat="1" ht="18" customHeight="1" x14ac:dyDescent="0.25">
      <c r="A3" s="182" t="s">
        <v>577</v>
      </c>
      <c r="B3" s="183"/>
      <c r="C3" s="184"/>
    </row>
    <row r="4" spans="1:3" s="29" customFormat="1" ht="18" customHeight="1" x14ac:dyDescent="0.2">
      <c r="A4" s="185" t="s">
        <v>488</v>
      </c>
      <c r="B4" s="186"/>
      <c r="C4" s="187"/>
    </row>
    <row r="5" spans="1:3" s="27" customFormat="1" ht="12" x14ac:dyDescent="0.2">
      <c r="A5" s="97" t="s">
        <v>406</v>
      </c>
      <c r="B5" s="97"/>
      <c r="C5" s="155">
        <v>235355534.03</v>
      </c>
    </row>
    <row r="6" spans="1:3" ht="12" x14ac:dyDescent="0.2">
      <c r="A6" s="94"/>
      <c r="B6" s="96"/>
      <c r="C6" s="156"/>
    </row>
    <row r="7" spans="1:3" ht="26.25" customHeight="1" x14ac:dyDescent="0.2">
      <c r="A7" s="67" t="s">
        <v>407</v>
      </c>
      <c r="B7" s="67"/>
      <c r="C7" s="157">
        <v>0</v>
      </c>
    </row>
    <row r="8" spans="1:3" ht="26.25" customHeight="1" x14ac:dyDescent="0.2">
      <c r="A8" s="73" t="s">
        <v>408</v>
      </c>
      <c r="B8" s="75" t="s">
        <v>230</v>
      </c>
      <c r="C8" s="158">
        <v>0</v>
      </c>
    </row>
    <row r="9" spans="1:3" ht="26.25" customHeight="1" x14ac:dyDescent="0.2">
      <c r="A9" s="82" t="s">
        <v>409</v>
      </c>
      <c r="B9" s="87" t="s">
        <v>418</v>
      </c>
      <c r="C9" s="158">
        <v>0</v>
      </c>
    </row>
    <row r="10" spans="1:3" ht="26.25" customHeight="1" x14ac:dyDescent="0.2">
      <c r="A10" s="82" t="s">
        <v>410</v>
      </c>
      <c r="B10" s="87" t="s">
        <v>238</v>
      </c>
      <c r="C10" s="158">
        <v>0</v>
      </c>
    </row>
    <row r="11" spans="1:3" ht="26.25" customHeight="1" x14ac:dyDescent="0.2">
      <c r="A11" s="82" t="s">
        <v>411</v>
      </c>
      <c r="B11" s="87" t="s">
        <v>239</v>
      </c>
      <c r="C11" s="158">
        <v>0</v>
      </c>
    </row>
    <row r="12" spans="1:3" ht="26.25" customHeight="1" x14ac:dyDescent="0.2">
      <c r="A12" s="82" t="s">
        <v>412</v>
      </c>
      <c r="B12" s="87" t="s">
        <v>240</v>
      </c>
      <c r="C12" s="158">
        <v>0</v>
      </c>
    </row>
    <row r="13" spans="1:3" ht="26.25" customHeight="1" x14ac:dyDescent="0.2">
      <c r="A13" s="69" t="s">
        <v>413</v>
      </c>
      <c r="B13" s="90" t="s">
        <v>414</v>
      </c>
      <c r="C13" s="158">
        <v>0</v>
      </c>
    </row>
    <row r="14" spans="1:3" ht="26.25" customHeight="1" x14ac:dyDescent="0.2">
      <c r="A14" s="85"/>
      <c r="B14" s="91"/>
      <c r="C14" s="159"/>
    </row>
    <row r="15" spans="1:3" ht="26.25" customHeight="1" x14ac:dyDescent="0.2">
      <c r="A15" s="67" t="s">
        <v>44</v>
      </c>
      <c r="B15" s="96"/>
      <c r="C15" s="157">
        <v>0</v>
      </c>
    </row>
    <row r="16" spans="1:3" ht="26.25" customHeight="1" x14ac:dyDescent="0.2">
      <c r="A16" s="95">
        <v>3.1</v>
      </c>
      <c r="B16" s="87" t="s">
        <v>417</v>
      </c>
      <c r="C16" s="158">
        <v>0</v>
      </c>
    </row>
    <row r="17" spans="1:3" ht="26.25" customHeight="1" x14ac:dyDescent="0.2">
      <c r="A17" s="79">
        <v>3.2</v>
      </c>
      <c r="B17" s="87" t="s">
        <v>415</v>
      </c>
      <c r="C17" s="158">
        <v>0</v>
      </c>
    </row>
    <row r="18" spans="1:3" ht="26.25" customHeight="1" x14ac:dyDescent="0.2">
      <c r="A18" s="79">
        <v>3.3</v>
      </c>
      <c r="B18" s="90" t="s">
        <v>416</v>
      </c>
      <c r="C18" s="160">
        <v>0</v>
      </c>
    </row>
    <row r="19" spans="1:3" ht="26.25" customHeight="1" x14ac:dyDescent="0.2">
      <c r="A19" s="94"/>
      <c r="B19" s="89"/>
      <c r="C19" s="161"/>
    </row>
    <row r="20" spans="1:3" ht="26.25" customHeight="1" x14ac:dyDescent="0.2">
      <c r="A20" s="68" t="s">
        <v>43</v>
      </c>
      <c r="B20" s="68"/>
      <c r="C20" s="155">
        <v>235355534.03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1.25" x14ac:dyDescent="0.2"/>
  <cols>
    <col min="1" max="1" width="8" style="28" customWidth="1"/>
    <col min="2" max="2" width="62.140625" style="28" customWidth="1"/>
    <col min="3" max="3" width="17.7109375" style="28" customWidth="1"/>
    <col min="4" max="16384" width="11.42578125" style="28"/>
  </cols>
  <sheetData>
    <row r="1" spans="1:3" s="30" customFormat="1" ht="25.5" customHeight="1" x14ac:dyDescent="0.25">
      <c r="A1" s="188" t="s">
        <v>489</v>
      </c>
      <c r="B1" s="189"/>
      <c r="C1" s="190"/>
    </row>
    <row r="2" spans="1:3" s="30" customFormat="1" ht="21" customHeight="1" x14ac:dyDescent="0.25">
      <c r="A2" s="191" t="s">
        <v>34</v>
      </c>
      <c r="B2" s="192"/>
      <c r="C2" s="193"/>
    </row>
    <row r="3" spans="1:3" s="30" customFormat="1" ht="18.95" customHeight="1" x14ac:dyDescent="0.25">
      <c r="A3" s="191" t="s">
        <v>577</v>
      </c>
      <c r="B3" s="192"/>
      <c r="C3" s="193"/>
    </row>
    <row r="4" spans="1:3" s="31" customFormat="1" x14ac:dyDescent="0.2">
      <c r="A4" s="185" t="s">
        <v>488</v>
      </c>
      <c r="B4" s="186"/>
      <c r="C4" s="187"/>
    </row>
    <row r="5" spans="1:3" ht="16.5" customHeight="1" x14ac:dyDescent="0.2">
      <c r="A5" s="77" t="s">
        <v>419</v>
      </c>
      <c r="B5" s="88"/>
      <c r="C5" s="164">
        <v>216239984.71000001</v>
      </c>
    </row>
    <row r="6" spans="1:3" x14ac:dyDescent="0.2">
      <c r="A6" s="39"/>
      <c r="B6" s="38"/>
      <c r="C6" s="165"/>
    </row>
    <row r="7" spans="1:3" ht="18" customHeight="1" x14ac:dyDescent="0.2">
      <c r="A7" s="67" t="s">
        <v>420</v>
      </c>
      <c r="B7" s="40"/>
      <c r="C7" s="163">
        <v>61711423.609999992</v>
      </c>
    </row>
    <row r="8" spans="1:3" ht="18" customHeight="1" x14ac:dyDescent="0.2">
      <c r="A8" s="86">
        <v>2.1</v>
      </c>
      <c r="B8" s="72" t="s">
        <v>258</v>
      </c>
      <c r="C8" s="167">
        <v>0</v>
      </c>
    </row>
    <row r="9" spans="1:3" ht="18" customHeight="1" x14ac:dyDescent="0.2">
      <c r="A9" s="86">
        <v>2.2000000000000002</v>
      </c>
      <c r="B9" s="72" t="s">
        <v>255</v>
      </c>
      <c r="C9" s="167">
        <v>14742099.42</v>
      </c>
    </row>
    <row r="10" spans="1:3" ht="18" customHeight="1" x14ac:dyDescent="0.2">
      <c r="A10" s="66">
        <v>2.2999999999999998</v>
      </c>
      <c r="B10" s="74" t="s">
        <v>125</v>
      </c>
      <c r="C10" s="167">
        <v>535633.52</v>
      </c>
    </row>
    <row r="11" spans="1:3" ht="18" customHeight="1" x14ac:dyDescent="0.2">
      <c r="A11" s="66">
        <v>2.4</v>
      </c>
      <c r="B11" s="74" t="s">
        <v>126</v>
      </c>
      <c r="C11" s="167">
        <v>11387.5</v>
      </c>
    </row>
    <row r="12" spans="1:3" ht="18" customHeight="1" x14ac:dyDescent="0.2">
      <c r="A12" s="66">
        <v>2.5</v>
      </c>
      <c r="B12" s="74" t="s">
        <v>127</v>
      </c>
      <c r="C12" s="167">
        <v>69600</v>
      </c>
    </row>
    <row r="13" spans="1:3" ht="18" customHeight="1" x14ac:dyDescent="0.2">
      <c r="A13" s="66">
        <v>2.6</v>
      </c>
      <c r="B13" s="74" t="s">
        <v>128</v>
      </c>
      <c r="C13" s="167">
        <v>1783612.07</v>
      </c>
    </row>
    <row r="14" spans="1:3" ht="18" customHeight="1" x14ac:dyDescent="0.2">
      <c r="A14" s="66">
        <v>2.7</v>
      </c>
      <c r="B14" s="74" t="s">
        <v>129</v>
      </c>
      <c r="C14" s="167">
        <v>0</v>
      </c>
    </row>
    <row r="15" spans="1:3" ht="18" customHeight="1" x14ac:dyDescent="0.2">
      <c r="A15" s="66">
        <v>2.8</v>
      </c>
      <c r="B15" s="74" t="s">
        <v>130</v>
      </c>
      <c r="C15" s="167">
        <v>4329071.32</v>
      </c>
    </row>
    <row r="16" spans="1:3" ht="18" customHeight="1" x14ac:dyDescent="0.2">
      <c r="A16" s="66">
        <v>2.9</v>
      </c>
      <c r="B16" s="74" t="s">
        <v>132</v>
      </c>
      <c r="C16" s="167">
        <v>0</v>
      </c>
    </row>
    <row r="17" spans="1:3" ht="18" customHeight="1" x14ac:dyDescent="0.2">
      <c r="A17" s="66" t="s">
        <v>421</v>
      </c>
      <c r="B17" s="74" t="s">
        <v>422</v>
      </c>
      <c r="C17" s="167">
        <v>0</v>
      </c>
    </row>
    <row r="18" spans="1:3" ht="18" customHeight="1" x14ac:dyDescent="0.2">
      <c r="A18" s="66" t="s">
        <v>451</v>
      </c>
      <c r="B18" s="74" t="s">
        <v>134</v>
      </c>
      <c r="C18" s="167">
        <v>316190</v>
      </c>
    </row>
    <row r="19" spans="1:3" ht="18" customHeight="1" x14ac:dyDescent="0.2">
      <c r="A19" s="66" t="s">
        <v>452</v>
      </c>
      <c r="B19" s="74" t="s">
        <v>423</v>
      </c>
      <c r="C19" s="167">
        <v>21822920.739999998</v>
      </c>
    </row>
    <row r="20" spans="1:3" ht="18" customHeight="1" x14ac:dyDescent="0.2">
      <c r="A20" s="66" t="s">
        <v>453</v>
      </c>
      <c r="B20" s="74" t="s">
        <v>424</v>
      </c>
      <c r="C20" s="167">
        <v>8090604.3300000001</v>
      </c>
    </row>
    <row r="21" spans="1:3" ht="18" customHeight="1" x14ac:dyDescent="0.2">
      <c r="A21" s="66" t="s">
        <v>454</v>
      </c>
      <c r="B21" s="74" t="s">
        <v>425</v>
      </c>
      <c r="C21" s="167">
        <v>0</v>
      </c>
    </row>
    <row r="22" spans="1:3" ht="18" customHeight="1" x14ac:dyDescent="0.2">
      <c r="A22" s="66" t="s">
        <v>426</v>
      </c>
      <c r="B22" s="74" t="s">
        <v>427</v>
      </c>
      <c r="C22" s="167">
        <v>0</v>
      </c>
    </row>
    <row r="23" spans="1:3" ht="18" customHeight="1" x14ac:dyDescent="0.2">
      <c r="A23" s="66" t="s">
        <v>428</v>
      </c>
      <c r="B23" s="74" t="s">
        <v>429</v>
      </c>
      <c r="C23" s="167">
        <v>0</v>
      </c>
    </row>
    <row r="24" spans="1:3" ht="18" customHeight="1" x14ac:dyDescent="0.2">
      <c r="A24" s="66" t="s">
        <v>430</v>
      </c>
      <c r="B24" s="74" t="s">
        <v>431</v>
      </c>
      <c r="C24" s="167">
        <v>0</v>
      </c>
    </row>
    <row r="25" spans="1:3" ht="18" customHeight="1" x14ac:dyDescent="0.2">
      <c r="A25" s="66" t="s">
        <v>432</v>
      </c>
      <c r="B25" s="74" t="s">
        <v>433</v>
      </c>
      <c r="C25" s="167">
        <v>0</v>
      </c>
    </row>
    <row r="26" spans="1:3" ht="18" customHeight="1" x14ac:dyDescent="0.2">
      <c r="A26" s="66" t="s">
        <v>434</v>
      </c>
      <c r="B26" s="74" t="s">
        <v>435</v>
      </c>
      <c r="C26" s="167">
        <v>7178585.21</v>
      </c>
    </row>
    <row r="27" spans="1:3" ht="18" customHeight="1" x14ac:dyDescent="0.2">
      <c r="A27" s="66" t="s">
        <v>436</v>
      </c>
      <c r="B27" s="74" t="s">
        <v>437</v>
      </c>
      <c r="C27" s="167">
        <v>0</v>
      </c>
    </row>
    <row r="28" spans="1:3" ht="18" customHeight="1" x14ac:dyDescent="0.2">
      <c r="A28" s="66" t="s">
        <v>438</v>
      </c>
      <c r="B28" s="72" t="s">
        <v>439</v>
      </c>
      <c r="C28" s="167">
        <v>2831719.5</v>
      </c>
    </row>
    <row r="29" spans="1:3" ht="18" customHeight="1" x14ac:dyDescent="0.2">
      <c r="A29" s="92"/>
      <c r="B29" s="42"/>
      <c r="C29" s="168"/>
    </row>
    <row r="30" spans="1:3" ht="18" customHeight="1" x14ac:dyDescent="0.2">
      <c r="A30" s="76" t="s">
        <v>440</v>
      </c>
      <c r="B30" s="43"/>
      <c r="C30" s="169">
        <v>47918527.130000003</v>
      </c>
    </row>
    <row r="31" spans="1:3" ht="18" customHeight="1" x14ac:dyDescent="0.2">
      <c r="A31" s="66" t="s">
        <v>441</v>
      </c>
      <c r="B31" s="74" t="s">
        <v>327</v>
      </c>
      <c r="C31" s="167">
        <v>35545622.710000001</v>
      </c>
    </row>
    <row r="32" spans="1:3" ht="18" customHeight="1" x14ac:dyDescent="0.2">
      <c r="A32" s="66" t="s">
        <v>442</v>
      </c>
      <c r="B32" s="74" t="s">
        <v>41</v>
      </c>
      <c r="C32" s="167">
        <v>0</v>
      </c>
    </row>
    <row r="33" spans="1:3" ht="24" customHeight="1" x14ac:dyDescent="0.2">
      <c r="A33" s="66" t="s">
        <v>443</v>
      </c>
      <c r="B33" s="74" t="s">
        <v>337</v>
      </c>
      <c r="C33" s="167">
        <v>0</v>
      </c>
    </row>
    <row r="34" spans="1:3" ht="27.75" customHeight="1" x14ac:dyDescent="0.2">
      <c r="A34" s="66" t="s">
        <v>444</v>
      </c>
      <c r="B34" s="74" t="s">
        <v>445</v>
      </c>
      <c r="C34" s="167">
        <v>0</v>
      </c>
    </row>
    <row r="35" spans="1:3" ht="18" customHeight="1" x14ac:dyDescent="0.2">
      <c r="A35" s="66" t="s">
        <v>446</v>
      </c>
      <c r="B35" s="74" t="s">
        <v>447</v>
      </c>
      <c r="C35" s="167">
        <v>0</v>
      </c>
    </row>
    <row r="36" spans="1:3" ht="18" customHeight="1" x14ac:dyDescent="0.2">
      <c r="A36" s="66" t="s">
        <v>448</v>
      </c>
      <c r="B36" s="74" t="s">
        <v>345</v>
      </c>
      <c r="C36" s="167">
        <v>19.600000000000001</v>
      </c>
    </row>
    <row r="37" spans="1:3" ht="18" customHeight="1" x14ac:dyDescent="0.2">
      <c r="A37" s="66" t="s">
        <v>449</v>
      </c>
      <c r="B37" s="72" t="s">
        <v>450</v>
      </c>
      <c r="C37" s="170">
        <v>12372884.82</v>
      </c>
    </row>
    <row r="38" spans="1:3" ht="18" customHeight="1" x14ac:dyDescent="0.2">
      <c r="A38" s="39"/>
      <c r="B38" s="41"/>
      <c r="C38" s="166"/>
    </row>
    <row r="39" spans="1:3" ht="18" customHeight="1" x14ac:dyDescent="0.2">
      <c r="A39" s="71" t="s">
        <v>45</v>
      </c>
      <c r="B39" s="37"/>
      <c r="C39" s="162">
        <v>202447088.23000002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2022-01-27T18:54:30Z</cp:lastPrinted>
  <dcterms:created xsi:type="dcterms:W3CDTF">2012-12-11T20:36:24Z</dcterms:created>
  <dcterms:modified xsi:type="dcterms:W3CDTF">2022-01-27T18:55:28Z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