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castrod\Documents\Vero\TERE\TRANSPARENCIA\Titulo V\2024\2DO TRIMESTRE 2024\1 ESTADOS E INFORMES PROGRAMATICOS\"/>
    </mc:Choice>
  </mc:AlternateContent>
  <xr:revisionPtr revIDLastSave="0" documentId="13_ncr:1_{FB6FFFD0-7D06-4CE9-ADB7-41B9B928874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PI" sheetId="4" r:id="rId1"/>
  </sheets>
  <definedNames>
    <definedName name="_xlnm._FilterDatabase" localSheetId="0" hidden="1">PPI!$A$3:$Q$53</definedName>
    <definedName name="_xlnm.Print_Area" localSheetId="0">PPI!$A$1:$Q$58</definedName>
    <definedName name="_xlnm.Print_Titles" localSheetId="0">PPI!$1:$3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31" i="4" l="1"/>
  <c r="P31" i="4"/>
  <c r="O31" i="4"/>
  <c r="N31" i="4"/>
  <c r="Q30" i="4"/>
  <c r="P30" i="4"/>
  <c r="O30" i="4"/>
  <c r="N30" i="4"/>
  <c r="Q43" i="4"/>
  <c r="P43" i="4"/>
  <c r="O43" i="4"/>
  <c r="N43" i="4"/>
  <c r="Q29" i="4"/>
  <c r="P29" i="4"/>
  <c r="O29" i="4"/>
  <c r="N29" i="4"/>
  <c r="Q28" i="4"/>
  <c r="P28" i="4"/>
  <c r="O28" i="4"/>
  <c r="N28" i="4"/>
  <c r="Q27" i="4"/>
  <c r="P27" i="4"/>
  <c r="O27" i="4"/>
  <c r="N27" i="4"/>
  <c r="Q26" i="4"/>
  <c r="P26" i="4"/>
  <c r="O26" i="4"/>
  <c r="N26" i="4"/>
  <c r="Q25" i="4"/>
  <c r="P25" i="4"/>
  <c r="O25" i="4"/>
  <c r="N25" i="4"/>
  <c r="Q24" i="4"/>
  <c r="P24" i="4"/>
  <c r="O24" i="4"/>
  <c r="N24" i="4"/>
  <c r="Q23" i="4"/>
  <c r="P23" i="4"/>
  <c r="O23" i="4"/>
  <c r="N23" i="4"/>
  <c r="Q22" i="4"/>
  <c r="P22" i="4"/>
  <c r="O22" i="4"/>
  <c r="N22" i="4"/>
  <c r="Q52" i="4"/>
  <c r="P52" i="4"/>
  <c r="O52" i="4"/>
  <c r="N52" i="4"/>
  <c r="Q36" i="4"/>
  <c r="P36" i="4"/>
  <c r="O36" i="4"/>
  <c r="N36" i="4"/>
  <c r="Q17" i="4"/>
  <c r="P17" i="4"/>
  <c r="O17" i="4"/>
  <c r="N17" i="4"/>
  <c r="Q35" i="4"/>
  <c r="P35" i="4"/>
  <c r="O35" i="4"/>
  <c r="N35" i="4"/>
  <c r="Q51" i="4"/>
  <c r="P51" i="4"/>
  <c r="O51" i="4"/>
  <c r="N51" i="4"/>
  <c r="Q21" i="4"/>
  <c r="P21" i="4"/>
  <c r="O21" i="4"/>
  <c r="N21" i="4"/>
  <c r="Q42" i="4"/>
  <c r="P42" i="4"/>
  <c r="O42" i="4"/>
  <c r="N42" i="4"/>
  <c r="Q50" i="4"/>
  <c r="P50" i="4"/>
  <c r="O50" i="4"/>
  <c r="N50" i="4"/>
  <c r="Q46" i="4"/>
  <c r="P46" i="4"/>
  <c r="O46" i="4"/>
  <c r="N46" i="4"/>
  <c r="Q16" i="4"/>
  <c r="P16" i="4"/>
  <c r="O16" i="4"/>
  <c r="N16" i="4"/>
  <c r="Q34" i="4"/>
  <c r="P34" i="4"/>
  <c r="O34" i="4"/>
  <c r="N34" i="4"/>
  <c r="Q6" i="4"/>
  <c r="P6" i="4"/>
  <c r="O6" i="4"/>
  <c r="N6" i="4"/>
  <c r="Q20" i="4"/>
  <c r="P20" i="4"/>
  <c r="O20" i="4"/>
  <c r="N20" i="4"/>
  <c r="Q41" i="4"/>
  <c r="P41" i="4"/>
  <c r="O41" i="4"/>
  <c r="N41" i="4"/>
  <c r="Q33" i="4"/>
  <c r="P33" i="4"/>
  <c r="O33" i="4"/>
  <c r="N33" i="4"/>
  <c r="Q12" i="4"/>
  <c r="P12" i="4"/>
  <c r="O12" i="4"/>
  <c r="N12" i="4"/>
  <c r="Q49" i="4"/>
  <c r="P49" i="4"/>
  <c r="O49" i="4"/>
  <c r="N49" i="4"/>
  <c r="Q40" i="4"/>
  <c r="P40" i="4"/>
  <c r="O40" i="4"/>
  <c r="N40" i="4"/>
  <c r="Q19" i="4"/>
  <c r="P19" i="4"/>
  <c r="O19" i="4"/>
  <c r="N19" i="4"/>
  <c r="Q48" i="4"/>
  <c r="P48" i="4"/>
  <c r="O48" i="4"/>
  <c r="N48" i="4"/>
  <c r="Q45" i="4"/>
  <c r="P45" i="4"/>
  <c r="O45" i="4"/>
  <c r="N45" i="4"/>
  <c r="Q15" i="4"/>
  <c r="P15" i="4"/>
  <c r="O15" i="4"/>
  <c r="N15" i="4"/>
  <c r="Q14" i="4"/>
  <c r="P14" i="4"/>
  <c r="O14" i="4"/>
  <c r="N14" i="4"/>
  <c r="Q47" i="4"/>
  <c r="P47" i="4"/>
  <c r="O47" i="4"/>
  <c r="N47" i="4"/>
  <c r="Q39" i="4"/>
  <c r="P39" i="4"/>
  <c r="O39" i="4"/>
  <c r="N39" i="4"/>
  <c r="Q32" i="4"/>
  <c r="P32" i="4"/>
  <c r="O32" i="4"/>
  <c r="N32" i="4"/>
  <c r="Q13" i="4"/>
  <c r="P13" i="4"/>
  <c r="O13" i="4"/>
  <c r="N13" i="4"/>
  <c r="Q44" i="4"/>
  <c r="P44" i="4"/>
  <c r="O44" i="4"/>
  <c r="N44" i="4"/>
  <c r="Q5" i="4"/>
  <c r="P5" i="4"/>
  <c r="O5" i="4"/>
  <c r="N5" i="4"/>
  <c r="Q18" i="4"/>
  <c r="P18" i="4"/>
  <c r="O18" i="4"/>
  <c r="N18" i="4"/>
  <c r="Q11" i="4"/>
  <c r="P11" i="4"/>
  <c r="O11" i="4"/>
  <c r="N11" i="4"/>
  <c r="Q38" i="4"/>
  <c r="P38" i="4"/>
  <c r="O38" i="4"/>
  <c r="N38" i="4"/>
  <c r="Q4" i="4"/>
  <c r="P4" i="4"/>
  <c r="O4" i="4"/>
  <c r="N4" i="4"/>
  <c r="Q10" i="4"/>
  <c r="P10" i="4"/>
  <c r="O10" i="4"/>
  <c r="N10" i="4"/>
  <c r="Q9" i="4"/>
  <c r="P9" i="4"/>
  <c r="O9" i="4"/>
  <c r="N9" i="4"/>
  <c r="Q8" i="4"/>
  <c r="P8" i="4"/>
  <c r="O8" i="4"/>
  <c r="N8" i="4"/>
  <c r="Q37" i="4"/>
  <c r="P37" i="4"/>
  <c r="O37" i="4"/>
  <c r="N37" i="4"/>
  <c r="O7" i="4"/>
  <c r="P53" i="4" l="1"/>
  <c r="Q53" i="4"/>
  <c r="I53" i="4" l="1"/>
  <c r="H53" i="4"/>
  <c r="G53" i="4"/>
  <c r="N7" i="4" l="1"/>
  <c r="Q7" i="4"/>
  <c r="P7" i="4"/>
</calcChain>
</file>

<file path=xl/sharedStrings.xml><?xml version="1.0" encoding="utf-8"?>
<sst xmlns="http://schemas.openxmlformats.org/spreadsheetml/2006/main" count="366" uniqueCount="72">
  <si>
    <t>Inversión</t>
  </si>
  <si>
    <t>Metas</t>
  </si>
  <si>
    <t>% Avance Financiero</t>
  </si>
  <si>
    <t>% Avance Metas</t>
  </si>
  <si>
    <t>Clave del Programa/ Proyecto</t>
  </si>
  <si>
    <t>Nombre</t>
  </si>
  <si>
    <t>Descripción</t>
  </si>
  <si>
    <t>Aprobado</t>
  </si>
  <si>
    <t>Modificado</t>
  </si>
  <si>
    <t>Devengado</t>
  </si>
  <si>
    <t>Programado</t>
  </si>
  <si>
    <t>Alcanzado</t>
  </si>
  <si>
    <t>Unidad de medida</t>
  </si>
  <si>
    <t>Devengado/ Aprobado</t>
  </si>
  <si>
    <t>Devengado/ Modificado</t>
  </si>
  <si>
    <t>Alcanzado/ Programado</t>
  </si>
  <si>
    <t>Alcanzado/ Modificado</t>
  </si>
  <si>
    <t>Clave UR</t>
  </si>
  <si>
    <t>Descripción UR</t>
  </si>
  <si>
    <t>Partida</t>
  </si>
  <si>
    <t>E0003</t>
  </si>
  <si>
    <t>AGUA POTABLE ALCANTARILLADO Y SANEAMIENTO</t>
  </si>
  <si>
    <t>5110</t>
  </si>
  <si>
    <t>BIENES MUEBLES</t>
  </si>
  <si>
    <t>GERENCIA ADMINISTRATIVA</t>
  </si>
  <si>
    <t>31120M26A010200</t>
  </si>
  <si>
    <t>PTAR</t>
  </si>
  <si>
    <t>31120M26A010800</t>
  </si>
  <si>
    <t>5150</t>
  </si>
  <si>
    <t>5190</t>
  </si>
  <si>
    <t>5230</t>
  </si>
  <si>
    <t>5320</t>
  </si>
  <si>
    <t>GERENCIA GENERAL</t>
  </si>
  <si>
    <t>31120M26A010100</t>
  </si>
  <si>
    <t>5410</t>
  </si>
  <si>
    <t>GERENCIA INGENIERIA Y PROYECTOS</t>
  </si>
  <si>
    <t>31120M26A010400</t>
  </si>
  <si>
    <t>GERENCIA ALCANTARILLADO</t>
  </si>
  <si>
    <t>31120M26A010900</t>
  </si>
  <si>
    <t>GERENCIA AGUA POTABLE</t>
  </si>
  <si>
    <t>31120M26A010300</t>
  </si>
  <si>
    <t>GERENCIA COMERCIAL</t>
  </si>
  <si>
    <t>31120M26A010500</t>
  </si>
  <si>
    <t>5420</t>
  </si>
  <si>
    <t>GERENCIA MANTENIMIENTO</t>
  </si>
  <si>
    <t>31120M26A011000</t>
  </si>
  <si>
    <t>5620</t>
  </si>
  <si>
    <t>5640</t>
  </si>
  <si>
    <t>5650</t>
  </si>
  <si>
    <t>5660</t>
  </si>
  <si>
    <t>5670</t>
  </si>
  <si>
    <t>5810</t>
  </si>
  <si>
    <t>BIENES INMUEBLES</t>
  </si>
  <si>
    <t>GERENCIA JURIDICO</t>
  </si>
  <si>
    <t>31120M26A010600</t>
  </si>
  <si>
    <t>5830</t>
  </si>
  <si>
    <t>6130</t>
  </si>
  <si>
    <t>OBRA</t>
  </si>
  <si>
    <t>6140</t>
  </si>
  <si>
    <t>6170</t>
  </si>
  <si>
    <t>6220</t>
  </si>
  <si>
    <t>6230</t>
  </si>
  <si>
    <t>6240</t>
  </si>
  <si>
    <t>6260</t>
  </si>
  <si>
    <t>6270</t>
  </si>
  <si>
    <t>6290</t>
  </si>
  <si>
    <t>6310</t>
  </si>
  <si>
    <t>Vehículo</t>
  </si>
  <si>
    <t>Equipo</t>
  </si>
  <si>
    <t>Obra</t>
  </si>
  <si>
    <t>“Bajo protesta de decir verdad declaramos que los Estados Financieros y sus notas, son razonablemente correctos y son responsabilidad del emisor”</t>
  </si>
  <si>
    <t>Comité Municipal de Agua Potable y Alcantarillado de Salamanca, Guanajuato.
Programas y Proyectos de Inversión
Del 01 de enero al 30 de junio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</si>
</sst>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11"/>
      <color indexed="8"/>
      <name val="Calibri"/>
      <family val="2"/>
    </font>
    <font>
      <sz val="8"/>
      <name val="Arial"/>
      <family val="2"/>
    </font>
    <font>
      <b/>
      <sz val="11"/>
      <color theme="1"/>
      <name val="Calibri"/>
      <family val="2"/>
      <scheme val="minor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0" tint="-0.24994659260841701"/>
      </right>
      <top/>
      <bottom style="thin">
        <color theme="0" tint="-0.24994659260841701"/>
      </bottom>
      <diagonal/>
    </border>
  </borders>
  <cellStyleXfs count="45">
    <xf numFmtId="0" fontId="0" fillId="0" borderId="0"/>
    <xf numFmtId="0" fontId="2" fillId="0" borderId="0"/>
    <xf numFmtId="0" fontId="5" fillId="0" borderId="0"/>
    <xf numFmtId="164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5" fillId="0" borderId="0"/>
    <xf numFmtId="9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</cellStyleXfs>
  <cellXfs count="31">
    <xf numFmtId="0" fontId="0" fillId="0" borderId="0" xfId="0"/>
    <xf numFmtId="4" fontId="8" fillId="0" borderId="1" xfId="0" applyNumberFormat="1" applyFont="1" applyBorder="1"/>
    <xf numFmtId="0" fontId="7" fillId="0" borderId="3" xfId="2" applyFont="1" applyBorder="1" applyAlignment="1" applyProtection="1">
      <alignment vertical="center" wrapText="1"/>
      <protection locked="0"/>
    </xf>
    <xf numFmtId="4" fontId="7" fillId="0" borderId="3" xfId="2" applyNumberFormat="1" applyFont="1" applyBorder="1" applyAlignment="1" applyProtection="1">
      <alignment horizontal="center" vertical="center" wrapText="1"/>
      <protection locked="0"/>
    </xf>
    <xf numFmtId="0" fontId="7" fillId="0" borderId="3" xfId="2" applyFont="1" applyBorder="1" applyAlignment="1" applyProtection="1">
      <alignment horizontal="center" vertical="center" wrapText="1"/>
      <protection locked="0"/>
    </xf>
    <xf numFmtId="10" fontId="7" fillId="0" borderId="3" xfId="31" applyNumberFormat="1" applyFont="1" applyBorder="1" applyAlignment="1" applyProtection="1">
      <alignment horizontal="center" vertical="center" wrapText="1"/>
      <protection locked="0"/>
    </xf>
    <xf numFmtId="10" fontId="7" fillId="0" borderId="3" xfId="31" applyNumberFormat="1" applyFont="1" applyBorder="1" applyAlignment="1" applyProtection="1">
      <alignment vertical="center" wrapText="1"/>
      <protection locked="0"/>
    </xf>
    <xf numFmtId="49" fontId="7" fillId="0" borderId="3" xfId="18" applyNumberFormat="1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vertical="center"/>
    </xf>
    <xf numFmtId="49" fontId="7" fillId="0" borderId="4" xfId="18" applyNumberFormat="1" applyFont="1" applyBorder="1" applyAlignment="1" applyProtection="1">
      <alignment horizontal="center" vertical="center" wrapText="1"/>
      <protection locked="0"/>
    </xf>
    <xf numFmtId="4" fontId="7" fillId="0" borderId="4" xfId="2" applyNumberFormat="1" applyFont="1" applyBorder="1" applyAlignment="1" applyProtection="1">
      <alignment horizontal="center" vertical="center" wrapText="1"/>
      <protection locked="0"/>
    </xf>
    <xf numFmtId="0" fontId="7" fillId="0" borderId="4" xfId="2" applyFont="1" applyBorder="1" applyAlignment="1" applyProtection="1">
      <alignment horizontal="center" vertical="center" wrapText="1"/>
      <protection locked="0"/>
    </xf>
    <xf numFmtId="0" fontId="7" fillId="0" borderId="4" xfId="2" applyFont="1" applyBorder="1" applyAlignment="1" applyProtection="1">
      <alignment vertical="center" wrapText="1"/>
      <protection locked="0"/>
    </xf>
    <xf numFmtId="10" fontId="7" fillId="0" borderId="4" xfId="31" applyNumberFormat="1" applyFont="1" applyBorder="1" applyAlignment="1" applyProtection="1">
      <alignment horizontal="center" vertical="center" wrapText="1"/>
      <protection locked="0"/>
    </xf>
    <xf numFmtId="10" fontId="7" fillId="0" borderId="4" xfId="31" applyNumberFormat="1" applyFont="1" applyBorder="1" applyAlignment="1" applyProtection="1">
      <alignment vertical="center" wrapText="1"/>
      <protection locked="0"/>
    </xf>
    <xf numFmtId="0" fontId="3" fillId="2" borderId="2" xfId="2" applyFont="1" applyFill="1" applyBorder="1" applyAlignment="1" applyProtection="1">
      <alignment horizontal="center" vertical="center" wrapText="1"/>
      <protection locked="0"/>
    </xf>
    <xf numFmtId="4" fontId="3" fillId="2" borderId="2" xfId="13" applyNumberFormat="1" applyFont="1" applyFill="1" applyBorder="1" applyAlignment="1" applyProtection="1">
      <alignment horizontal="center" vertical="center" wrapText="1"/>
      <protection locked="0"/>
    </xf>
    <xf numFmtId="49" fontId="7" fillId="0" borderId="5" xfId="18" applyNumberFormat="1" applyFont="1" applyBorder="1" applyAlignment="1" applyProtection="1">
      <alignment horizontal="center" vertical="center" wrapText="1"/>
      <protection locked="0"/>
    </xf>
    <xf numFmtId="10" fontId="7" fillId="0" borderId="6" xfId="31" applyNumberFormat="1" applyFont="1" applyBorder="1" applyAlignment="1" applyProtection="1">
      <alignment vertical="center" wrapText="1"/>
      <protection locked="0"/>
    </xf>
    <xf numFmtId="10" fontId="7" fillId="0" borderId="7" xfId="31" applyNumberFormat="1" applyFont="1" applyBorder="1" applyAlignment="1" applyProtection="1">
      <alignment vertical="center" wrapText="1"/>
      <protection locked="0"/>
    </xf>
    <xf numFmtId="0" fontId="0" fillId="0" borderId="8" xfId="0" applyBorder="1"/>
    <xf numFmtId="0" fontId="0" fillId="0" borderId="9" xfId="0" applyBorder="1"/>
    <xf numFmtId="10" fontId="9" fillId="0" borderId="9" xfId="31" applyNumberFormat="1" applyFont="1" applyFill="1" applyBorder="1" applyAlignment="1" applyProtection="1">
      <alignment vertical="center" wrapText="1"/>
      <protection locked="0"/>
    </xf>
    <xf numFmtId="10" fontId="9" fillId="0" borderId="10" xfId="31" applyNumberFormat="1" applyFont="1" applyFill="1" applyBorder="1" applyAlignment="1" applyProtection="1">
      <alignment vertical="center" wrapText="1"/>
      <protection locked="0"/>
    </xf>
    <xf numFmtId="49" fontId="7" fillId="0" borderId="11" xfId="18" applyNumberFormat="1" applyFont="1" applyBorder="1" applyAlignment="1" applyProtection="1">
      <alignment horizontal="center" vertical="center" wrapText="1"/>
      <protection locked="0"/>
    </xf>
    <xf numFmtId="0" fontId="5" fillId="0" borderId="0" xfId="0" applyFont="1"/>
    <xf numFmtId="0" fontId="3" fillId="2" borderId="2" xfId="13" applyFont="1" applyFill="1" applyBorder="1" applyAlignment="1" applyProtection="1">
      <alignment horizontal="center" vertical="center"/>
      <protection locked="0"/>
    </xf>
    <xf numFmtId="0" fontId="3" fillId="2" borderId="2" xfId="18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/>
    </xf>
    <xf numFmtId="0" fontId="3" fillId="2" borderId="2" xfId="2" applyFont="1" applyFill="1" applyBorder="1" applyAlignment="1" applyProtection="1">
      <alignment horizontal="center" vertical="center" wrapText="1"/>
      <protection locked="0"/>
    </xf>
    <xf numFmtId="0" fontId="3" fillId="2" borderId="2" xfId="2" applyFont="1" applyFill="1" applyBorder="1" applyAlignment="1" applyProtection="1">
      <alignment horizontal="center" vertical="center"/>
      <protection locked="0"/>
    </xf>
  </cellXfs>
  <cellStyles count="45">
    <cellStyle name="Euro" xfId="3" xr:uid="{00000000-0005-0000-0000-000000000000}"/>
    <cellStyle name="Millares 2" xfId="4" xr:uid="{00000000-0005-0000-0000-000001000000}"/>
    <cellStyle name="Millares 2 2" xfId="5" xr:uid="{00000000-0005-0000-0000-000002000000}"/>
    <cellStyle name="Millares 2 2 2" xfId="24" xr:uid="{00000000-0005-0000-0000-000003000000}"/>
    <cellStyle name="Millares 2 2 2 2" xfId="40" xr:uid="{CD50FBEB-A1AD-4107-AE4C-877F61960B1C}"/>
    <cellStyle name="Millares 2 2 3" xfId="33" xr:uid="{A1B35FB9-96A5-40E1-95FF-A4A516FDB8DD}"/>
    <cellStyle name="Millares 2 3" xfId="6" xr:uid="{00000000-0005-0000-0000-000004000000}"/>
    <cellStyle name="Millares 2 3 2" xfId="25" xr:uid="{00000000-0005-0000-0000-000005000000}"/>
    <cellStyle name="Millares 2 3 2 2" xfId="41" xr:uid="{81E45EF5-ECDE-4F89-A095-8322A16B633A}"/>
    <cellStyle name="Millares 2 3 3" xfId="34" xr:uid="{787B3AD3-034A-4869-A5AC-07155B535338}"/>
    <cellStyle name="Millares 2 4" xfId="23" xr:uid="{00000000-0005-0000-0000-000006000000}"/>
    <cellStyle name="Millares 2 4 2" xfId="39" xr:uid="{CD278615-AFEF-4A48-8CD9-0AB34B87BD37}"/>
    <cellStyle name="Millares 2 5" xfId="32" xr:uid="{6E351B89-7BDA-4F10-A693-B013A3CD0F9E}"/>
    <cellStyle name="Millares 3" xfId="7" xr:uid="{00000000-0005-0000-0000-000007000000}"/>
    <cellStyle name="Millares 3 2" xfId="26" xr:uid="{00000000-0005-0000-0000-000008000000}"/>
    <cellStyle name="Millares 3 2 2" xfId="42" xr:uid="{FA98652D-2549-4BDE-AA3F-A7D76D45F035}"/>
    <cellStyle name="Millares 3 3" xfId="35" xr:uid="{72E06705-B4FC-42FD-8154-9F89E4EAFF8F}"/>
    <cellStyle name="Millares 4" xfId="28" xr:uid="{00000000-0005-0000-0000-000009000000}"/>
    <cellStyle name="Moneda 2" xfId="8" xr:uid="{00000000-0005-0000-0000-00000A000000}"/>
    <cellStyle name="Moneda 2 2" xfId="27" xr:uid="{00000000-0005-0000-0000-00000B000000}"/>
    <cellStyle name="Moneda 2 2 2" xfId="43" xr:uid="{F821C4F1-7164-4232-B448-2DAAE4586020}"/>
    <cellStyle name="Moneda 2 3" xfId="36" xr:uid="{BA75303F-4D16-4569-A0A8-87A035752577}"/>
    <cellStyle name="Moneda 3" xfId="20" xr:uid="{00000000-0005-0000-0000-00000C000000}"/>
    <cellStyle name="Moneda 3 2" xfId="30" xr:uid="{00000000-0005-0000-0000-00000D000000}"/>
    <cellStyle name="Normal" xfId="0" builtinId="0"/>
    <cellStyle name="Normal 2" xfId="9" xr:uid="{00000000-0005-0000-0000-00000F000000}"/>
    <cellStyle name="Normal 2 2" xfId="10" xr:uid="{00000000-0005-0000-0000-000010000000}"/>
    <cellStyle name="Normal 2 3" xfId="44" xr:uid="{0772578F-FD30-4B7F-8046-5B73A7E57F4A}"/>
    <cellStyle name="Normal 2 4" xfId="37" xr:uid="{CF7262CD-625A-4061-9D0C-F2A60BD05135}"/>
    <cellStyle name="Normal 3" xfId="1" xr:uid="{00000000-0005-0000-0000-000011000000}"/>
    <cellStyle name="Normal 3 2" xfId="22" xr:uid="{00000000-0005-0000-0000-000012000000}"/>
    <cellStyle name="Normal 3 3" xfId="11" xr:uid="{00000000-0005-0000-0000-000013000000}"/>
    <cellStyle name="Normal 4" xfId="12" xr:uid="{00000000-0005-0000-0000-000014000000}"/>
    <cellStyle name="Normal 4 2" xfId="13" xr:uid="{00000000-0005-0000-0000-000015000000}"/>
    <cellStyle name="Normal 5" xfId="14" xr:uid="{00000000-0005-0000-0000-000016000000}"/>
    <cellStyle name="Normal 5 2" xfId="15" xr:uid="{00000000-0005-0000-0000-000017000000}"/>
    <cellStyle name="Normal 6" xfId="16" xr:uid="{00000000-0005-0000-0000-000018000000}"/>
    <cellStyle name="Normal 6 2" xfId="17" xr:uid="{00000000-0005-0000-0000-000019000000}"/>
    <cellStyle name="Normal 7" xfId="19" xr:uid="{00000000-0005-0000-0000-00001A000000}"/>
    <cellStyle name="Normal 8" xfId="2" xr:uid="{00000000-0005-0000-0000-00001B000000}"/>
    <cellStyle name="Normal_141008Reportes Cuadros Institucionales-sectorialesADV" xfId="18" xr:uid="{00000000-0005-0000-0000-00001C000000}"/>
    <cellStyle name="Porcentaje" xfId="31" builtinId="5"/>
    <cellStyle name="Porcentaje 2" xfId="21" xr:uid="{00000000-0005-0000-0000-00001E000000}"/>
    <cellStyle name="Porcentaje 3" xfId="29" xr:uid="{00000000-0005-0000-0000-00001F000000}"/>
    <cellStyle name="Porcentual 2" xfId="38" xr:uid="{1FF4A221-3A20-4CEA-9C74-87505D18955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269077</xdr:colOff>
      <xdr:row>0</xdr:row>
      <xdr:rowOff>35718</xdr:rowOff>
    </xdr:from>
    <xdr:to>
      <xdr:col>3</xdr:col>
      <xdr:colOff>342896</xdr:colOff>
      <xdr:row>0</xdr:row>
      <xdr:rowOff>559593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C69F355-3081-486C-BE91-9B071B45D0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00358" y="35718"/>
          <a:ext cx="609600" cy="5238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6"/>
  <sheetViews>
    <sheetView tabSelected="1" zoomScale="80" zoomScaleNormal="80" workbookViewId="0">
      <selection activeCell="L3" sqref="L3"/>
    </sheetView>
  </sheetViews>
  <sheetFormatPr baseColWidth="10" defaultRowHeight="15" x14ac:dyDescent="0.25"/>
  <cols>
    <col min="1" max="1" width="11" customWidth="1"/>
    <col min="2" max="2" width="29.28515625" customWidth="1"/>
    <col min="3" max="3" width="8" customWidth="1"/>
    <col min="4" max="4" width="16.7109375" customWidth="1"/>
    <col min="5" max="5" width="16" customWidth="1"/>
    <col min="6" max="6" width="31.7109375" bestFit="1" customWidth="1"/>
    <col min="7" max="9" width="14.42578125" customWidth="1"/>
    <col min="10" max="12" width="13.140625" customWidth="1"/>
    <col min="13" max="13" width="10" bestFit="1" customWidth="1"/>
    <col min="14" max="17" width="12.5703125" customWidth="1"/>
  </cols>
  <sheetData>
    <row r="1" spans="1:17" ht="46.9" customHeight="1" x14ac:dyDescent="0.25">
      <c r="A1" s="29" t="s">
        <v>71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</row>
    <row r="2" spans="1:17" x14ac:dyDescent="0.25">
      <c r="A2" s="27"/>
      <c r="B2" s="27"/>
      <c r="C2" s="27"/>
      <c r="D2" s="27"/>
      <c r="E2" s="27"/>
      <c r="F2" s="27"/>
      <c r="G2" s="29" t="s">
        <v>0</v>
      </c>
      <c r="H2" s="29"/>
      <c r="I2" s="29"/>
      <c r="J2" s="29" t="s">
        <v>1</v>
      </c>
      <c r="K2" s="29"/>
      <c r="L2" s="29"/>
      <c r="M2" s="29"/>
      <c r="N2" s="30" t="s">
        <v>2</v>
      </c>
      <c r="O2" s="30"/>
      <c r="P2" s="26" t="s">
        <v>3</v>
      </c>
      <c r="Q2" s="26"/>
    </row>
    <row r="3" spans="1:17" s="28" customFormat="1" ht="37.5" customHeight="1" x14ac:dyDescent="0.25">
      <c r="A3" s="27" t="s">
        <v>4</v>
      </c>
      <c r="B3" s="27" t="s">
        <v>5</v>
      </c>
      <c r="C3" s="27" t="s">
        <v>19</v>
      </c>
      <c r="D3" s="27" t="s">
        <v>6</v>
      </c>
      <c r="E3" s="27" t="s">
        <v>17</v>
      </c>
      <c r="F3" s="27" t="s">
        <v>18</v>
      </c>
      <c r="G3" s="15" t="s">
        <v>7</v>
      </c>
      <c r="H3" s="15" t="s">
        <v>8</v>
      </c>
      <c r="I3" s="15" t="s">
        <v>9</v>
      </c>
      <c r="J3" s="15" t="s">
        <v>10</v>
      </c>
      <c r="K3" s="15" t="s">
        <v>8</v>
      </c>
      <c r="L3" s="15" t="s">
        <v>11</v>
      </c>
      <c r="M3" s="15" t="s">
        <v>12</v>
      </c>
      <c r="N3" s="15" t="s">
        <v>13</v>
      </c>
      <c r="O3" s="15" t="s">
        <v>14</v>
      </c>
      <c r="P3" s="16" t="s">
        <v>15</v>
      </c>
      <c r="Q3" s="16" t="s">
        <v>16</v>
      </c>
    </row>
    <row r="4" spans="1:17" ht="22.5" x14ac:dyDescent="0.25">
      <c r="A4" s="24" t="s">
        <v>20</v>
      </c>
      <c r="B4" s="9" t="s">
        <v>21</v>
      </c>
      <c r="C4" s="9" t="s">
        <v>31</v>
      </c>
      <c r="D4" s="9" t="s">
        <v>23</v>
      </c>
      <c r="E4" s="9" t="s">
        <v>33</v>
      </c>
      <c r="F4" s="9" t="s">
        <v>32</v>
      </c>
      <c r="G4" s="10">
        <v>60000</v>
      </c>
      <c r="H4" s="10">
        <v>60000</v>
      </c>
      <c r="I4" s="10">
        <v>0</v>
      </c>
      <c r="J4" s="11">
        <v>1</v>
      </c>
      <c r="K4" s="11">
        <v>1</v>
      </c>
      <c r="L4" s="11">
        <v>0</v>
      </c>
      <c r="M4" s="12" t="s">
        <v>68</v>
      </c>
      <c r="N4" s="13">
        <f t="shared" ref="N4:N35" si="0">IF(G4&gt;0,I4/G4,0)</f>
        <v>0</v>
      </c>
      <c r="O4" s="13">
        <f t="shared" ref="O4:O35" si="1">IF(H4&gt;0,I4/H4,0)</f>
        <v>0</v>
      </c>
      <c r="P4" s="14">
        <f t="shared" ref="P4:P35" si="2">IF(J4=0,0,L4/J4)</f>
        <v>0</v>
      </c>
      <c r="Q4" s="18">
        <f t="shared" ref="Q4:Q35" si="3">IF(L4=0,0,L4/K4)</f>
        <v>0</v>
      </c>
    </row>
    <row r="5" spans="1:17" ht="22.5" x14ac:dyDescent="0.25">
      <c r="A5" s="17" t="s">
        <v>20</v>
      </c>
      <c r="B5" s="7" t="s">
        <v>21</v>
      </c>
      <c r="C5" s="7" t="s">
        <v>34</v>
      </c>
      <c r="D5" s="7" t="s">
        <v>23</v>
      </c>
      <c r="E5" s="7" t="s">
        <v>33</v>
      </c>
      <c r="F5" s="7" t="s">
        <v>32</v>
      </c>
      <c r="G5" s="3">
        <v>0</v>
      </c>
      <c r="H5" s="3">
        <v>3200000</v>
      </c>
      <c r="I5" s="3">
        <v>0</v>
      </c>
      <c r="J5" s="4">
        <v>0</v>
      </c>
      <c r="K5" s="4">
        <v>1</v>
      </c>
      <c r="L5" s="4">
        <v>0</v>
      </c>
      <c r="M5" s="2" t="s">
        <v>67</v>
      </c>
      <c r="N5" s="5">
        <f t="shared" si="0"/>
        <v>0</v>
      </c>
      <c r="O5" s="5">
        <f t="shared" si="1"/>
        <v>0</v>
      </c>
      <c r="P5" s="6">
        <f t="shared" si="2"/>
        <v>0</v>
      </c>
      <c r="Q5" s="19">
        <f t="shared" si="3"/>
        <v>0</v>
      </c>
    </row>
    <row r="6" spans="1:17" ht="22.5" x14ac:dyDescent="0.25">
      <c r="A6" s="17" t="s">
        <v>20</v>
      </c>
      <c r="B6" s="7" t="s">
        <v>21</v>
      </c>
      <c r="C6" s="7" t="s">
        <v>48</v>
      </c>
      <c r="D6" s="7" t="s">
        <v>23</v>
      </c>
      <c r="E6" s="7" t="s">
        <v>33</v>
      </c>
      <c r="F6" s="7" t="s">
        <v>32</v>
      </c>
      <c r="G6" s="3">
        <v>30000</v>
      </c>
      <c r="H6" s="3">
        <v>30000</v>
      </c>
      <c r="I6" s="3">
        <v>19620</v>
      </c>
      <c r="J6" s="4">
        <v>1</v>
      </c>
      <c r="K6" s="4">
        <v>1</v>
      </c>
      <c r="L6" s="4">
        <v>0.66</v>
      </c>
      <c r="M6" s="2" t="s">
        <v>68</v>
      </c>
      <c r="N6" s="5">
        <f t="shared" si="0"/>
        <v>0.65400000000000003</v>
      </c>
      <c r="O6" s="5">
        <f t="shared" si="1"/>
        <v>0.65400000000000003</v>
      </c>
      <c r="P6" s="6">
        <f t="shared" si="2"/>
        <v>0.66</v>
      </c>
      <c r="Q6" s="19">
        <f t="shared" si="3"/>
        <v>0.66</v>
      </c>
    </row>
    <row r="7" spans="1:17" ht="22.5" x14ac:dyDescent="0.25">
      <c r="A7" s="17" t="s">
        <v>20</v>
      </c>
      <c r="B7" s="7" t="s">
        <v>21</v>
      </c>
      <c r="C7" s="7" t="s">
        <v>22</v>
      </c>
      <c r="D7" s="7" t="s">
        <v>23</v>
      </c>
      <c r="E7" s="7" t="s">
        <v>25</v>
      </c>
      <c r="F7" s="7" t="s">
        <v>24</v>
      </c>
      <c r="G7" s="3">
        <v>400000</v>
      </c>
      <c r="H7" s="3">
        <v>400000</v>
      </c>
      <c r="I7" s="3">
        <v>394843</v>
      </c>
      <c r="J7" s="4">
        <v>1</v>
      </c>
      <c r="K7" s="4">
        <v>1</v>
      </c>
      <c r="L7" s="4">
        <v>1</v>
      </c>
      <c r="M7" s="2" t="s">
        <v>68</v>
      </c>
      <c r="N7" s="5">
        <f t="shared" si="0"/>
        <v>0.98710750000000003</v>
      </c>
      <c r="O7" s="5">
        <f t="shared" si="1"/>
        <v>0.98710750000000003</v>
      </c>
      <c r="P7" s="6">
        <f t="shared" si="2"/>
        <v>1</v>
      </c>
      <c r="Q7" s="19">
        <f t="shared" si="3"/>
        <v>1</v>
      </c>
    </row>
    <row r="8" spans="1:17" ht="22.5" x14ac:dyDescent="0.25">
      <c r="A8" s="17" t="s">
        <v>20</v>
      </c>
      <c r="B8" s="7" t="s">
        <v>21</v>
      </c>
      <c r="C8" s="7" t="s">
        <v>28</v>
      </c>
      <c r="D8" s="7" t="s">
        <v>23</v>
      </c>
      <c r="E8" s="7" t="s">
        <v>25</v>
      </c>
      <c r="F8" s="7" t="s">
        <v>24</v>
      </c>
      <c r="G8" s="3">
        <v>500000</v>
      </c>
      <c r="H8" s="3">
        <v>500000</v>
      </c>
      <c r="I8" s="3">
        <v>435784.35</v>
      </c>
      <c r="J8" s="4">
        <v>1</v>
      </c>
      <c r="K8" s="4">
        <v>1</v>
      </c>
      <c r="L8" s="4">
        <v>0.95</v>
      </c>
      <c r="M8" s="2" t="s">
        <v>68</v>
      </c>
      <c r="N8" s="5">
        <f t="shared" si="0"/>
        <v>0.87156869999999997</v>
      </c>
      <c r="O8" s="5">
        <f t="shared" si="1"/>
        <v>0.87156869999999997</v>
      </c>
      <c r="P8" s="6">
        <f t="shared" si="2"/>
        <v>0.95</v>
      </c>
      <c r="Q8" s="19">
        <f t="shared" si="3"/>
        <v>0.95</v>
      </c>
    </row>
    <row r="9" spans="1:17" ht="22.5" x14ac:dyDescent="0.25">
      <c r="A9" s="17" t="s">
        <v>20</v>
      </c>
      <c r="B9" s="7" t="s">
        <v>21</v>
      </c>
      <c r="C9" s="7" t="s">
        <v>29</v>
      </c>
      <c r="D9" s="7" t="s">
        <v>23</v>
      </c>
      <c r="E9" s="7" t="s">
        <v>25</v>
      </c>
      <c r="F9" s="7" t="s">
        <v>24</v>
      </c>
      <c r="G9" s="3">
        <v>0</v>
      </c>
      <c r="H9" s="3">
        <v>80000</v>
      </c>
      <c r="I9" s="3">
        <v>0</v>
      </c>
      <c r="J9" s="4">
        <v>0</v>
      </c>
      <c r="K9" s="4">
        <v>1</v>
      </c>
      <c r="L9" s="4">
        <v>0</v>
      </c>
      <c r="M9" s="2" t="s">
        <v>68</v>
      </c>
      <c r="N9" s="5">
        <f t="shared" si="0"/>
        <v>0</v>
      </c>
      <c r="O9" s="5">
        <f t="shared" si="1"/>
        <v>0</v>
      </c>
      <c r="P9" s="6">
        <f t="shared" si="2"/>
        <v>0</v>
      </c>
      <c r="Q9" s="19">
        <f t="shared" si="3"/>
        <v>0</v>
      </c>
    </row>
    <row r="10" spans="1:17" ht="22.5" x14ac:dyDescent="0.25">
      <c r="A10" s="17" t="s">
        <v>20</v>
      </c>
      <c r="B10" s="7" t="s">
        <v>21</v>
      </c>
      <c r="C10" s="7" t="s">
        <v>30</v>
      </c>
      <c r="D10" s="7" t="s">
        <v>23</v>
      </c>
      <c r="E10" s="7" t="s">
        <v>25</v>
      </c>
      <c r="F10" s="7" t="s">
        <v>24</v>
      </c>
      <c r="G10" s="3">
        <v>50000</v>
      </c>
      <c r="H10" s="3">
        <v>153937.71</v>
      </c>
      <c r="I10" s="3">
        <v>0</v>
      </c>
      <c r="J10" s="4">
        <v>1</v>
      </c>
      <c r="K10" s="4">
        <v>1</v>
      </c>
      <c r="L10" s="4">
        <v>0</v>
      </c>
      <c r="M10" s="2" t="s">
        <v>68</v>
      </c>
      <c r="N10" s="5">
        <f t="shared" si="0"/>
        <v>0</v>
      </c>
      <c r="O10" s="5">
        <f t="shared" si="1"/>
        <v>0</v>
      </c>
      <c r="P10" s="6">
        <f t="shared" si="2"/>
        <v>0</v>
      </c>
      <c r="Q10" s="19">
        <f t="shared" si="3"/>
        <v>0</v>
      </c>
    </row>
    <row r="11" spans="1:17" ht="22.5" x14ac:dyDescent="0.25">
      <c r="A11" s="17" t="s">
        <v>20</v>
      </c>
      <c r="B11" s="7" t="s">
        <v>21</v>
      </c>
      <c r="C11" s="7" t="s">
        <v>34</v>
      </c>
      <c r="D11" s="7" t="s">
        <v>23</v>
      </c>
      <c r="E11" s="7" t="s">
        <v>25</v>
      </c>
      <c r="F11" s="7" t="s">
        <v>24</v>
      </c>
      <c r="G11" s="3">
        <v>0</v>
      </c>
      <c r="H11" s="3">
        <v>542155.17000000004</v>
      </c>
      <c r="I11" s="3">
        <v>392155.17</v>
      </c>
      <c r="J11" s="4">
        <v>0</v>
      </c>
      <c r="K11" s="4">
        <v>1</v>
      </c>
      <c r="L11" s="4">
        <v>0.75</v>
      </c>
      <c r="M11" s="2" t="s">
        <v>67</v>
      </c>
      <c r="N11" s="5">
        <f t="shared" si="0"/>
        <v>0</v>
      </c>
      <c r="O11" s="5">
        <f t="shared" si="1"/>
        <v>0.72332644176389571</v>
      </c>
      <c r="P11" s="6">
        <f t="shared" si="2"/>
        <v>0</v>
      </c>
      <c r="Q11" s="19">
        <f t="shared" si="3"/>
        <v>0.75</v>
      </c>
    </row>
    <row r="12" spans="1:17" ht="22.5" x14ac:dyDescent="0.25">
      <c r="A12" s="17" t="s">
        <v>20</v>
      </c>
      <c r="B12" s="7" t="s">
        <v>21</v>
      </c>
      <c r="C12" s="7" t="s">
        <v>47</v>
      </c>
      <c r="D12" s="7" t="s">
        <v>23</v>
      </c>
      <c r="E12" s="7" t="s">
        <v>25</v>
      </c>
      <c r="F12" s="7" t="s">
        <v>24</v>
      </c>
      <c r="G12" s="3">
        <v>80000</v>
      </c>
      <c r="H12" s="3">
        <v>80000</v>
      </c>
      <c r="I12" s="3">
        <v>57512.91</v>
      </c>
      <c r="J12" s="4">
        <v>1</v>
      </c>
      <c r="K12" s="4">
        <v>1</v>
      </c>
      <c r="L12" s="4">
        <v>0.8</v>
      </c>
      <c r="M12" s="2" t="s">
        <v>68</v>
      </c>
      <c r="N12" s="5">
        <f t="shared" si="0"/>
        <v>0.71891137500000002</v>
      </c>
      <c r="O12" s="5">
        <f t="shared" si="1"/>
        <v>0.71891137500000002</v>
      </c>
      <c r="P12" s="6">
        <f t="shared" si="2"/>
        <v>0.8</v>
      </c>
      <c r="Q12" s="19">
        <f t="shared" si="3"/>
        <v>0.8</v>
      </c>
    </row>
    <row r="13" spans="1:17" ht="22.5" x14ac:dyDescent="0.25">
      <c r="A13" s="17" t="s">
        <v>20</v>
      </c>
      <c r="B13" s="7" t="s">
        <v>21</v>
      </c>
      <c r="C13" s="7" t="s">
        <v>34</v>
      </c>
      <c r="D13" s="7" t="s">
        <v>23</v>
      </c>
      <c r="E13" s="7" t="s">
        <v>40</v>
      </c>
      <c r="F13" s="7" t="s">
        <v>39</v>
      </c>
      <c r="G13" s="3">
        <v>0</v>
      </c>
      <c r="H13" s="3">
        <v>10324310.34</v>
      </c>
      <c r="I13" s="3">
        <v>10324310.34</v>
      </c>
      <c r="J13" s="4">
        <v>0</v>
      </c>
      <c r="K13" s="4">
        <v>1</v>
      </c>
      <c r="L13" s="4">
        <v>1</v>
      </c>
      <c r="M13" s="2" t="s">
        <v>67</v>
      </c>
      <c r="N13" s="5">
        <f t="shared" si="0"/>
        <v>0</v>
      </c>
      <c r="O13" s="5">
        <f t="shared" si="1"/>
        <v>1</v>
      </c>
      <c r="P13" s="6">
        <f t="shared" si="2"/>
        <v>0</v>
      </c>
      <c r="Q13" s="19">
        <f t="shared" si="3"/>
        <v>1</v>
      </c>
    </row>
    <row r="14" spans="1:17" ht="22.5" x14ac:dyDescent="0.25">
      <c r="A14" s="17" t="s">
        <v>20</v>
      </c>
      <c r="B14" s="7" t="s">
        <v>21</v>
      </c>
      <c r="C14" s="7" t="s">
        <v>43</v>
      </c>
      <c r="D14" s="7" t="s">
        <v>23</v>
      </c>
      <c r="E14" s="7" t="s">
        <v>40</v>
      </c>
      <c r="F14" s="7" t="s">
        <v>39</v>
      </c>
      <c r="G14" s="3">
        <v>85000</v>
      </c>
      <c r="H14" s="3">
        <v>85000</v>
      </c>
      <c r="I14" s="3">
        <v>83000</v>
      </c>
      <c r="J14" s="4">
        <v>1</v>
      </c>
      <c r="K14" s="4">
        <v>1</v>
      </c>
      <c r="L14" s="4">
        <v>1</v>
      </c>
      <c r="M14" s="2" t="s">
        <v>67</v>
      </c>
      <c r="N14" s="5">
        <f t="shared" si="0"/>
        <v>0.97647058823529409</v>
      </c>
      <c r="O14" s="5">
        <f t="shared" si="1"/>
        <v>0.97647058823529409</v>
      </c>
      <c r="P14" s="6">
        <f t="shared" si="2"/>
        <v>1</v>
      </c>
      <c r="Q14" s="19">
        <f t="shared" si="3"/>
        <v>1</v>
      </c>
    </row>
    <row r="15" spans="1:17" ht="22.5" x14ac:dyDescent="0.25">
      <c r="A15" s="17" t="s">
        <v>20</v>
      </c>
      <c r="B15" s="7" t="s">
        <v>21</v>
      </c>
      <c r="C15" s="7" t="s">
        <v>46</v>
      </c>
      <c r="D15" s="7" t="s">
        <v>23</v>
      </c>
      <c r="E15" s="7" t="s">
        <v>40</v>
      </c>
      <c r="F15" s="7" t="s">
        <v>39</v>
      </c>
      <c r="G15" s="3">
        <v>300000</v>
      </c>
      <c r="H15" s="3">
        <v>300000</v>
      </c>
      <c r="I15" s="3">
        <v>221901.23</v>
      </c>
      <c r="J15" s="4">
        <v>1</v>
      </c>
      <c r="K15" s="4">
        <v>1</v>
      </c>
      <c r="L15" s="4">
        <v>0.75</v>
      </c>
      <c r="M15" s="2" t="s">
        <v>68</v>
      </c>
      <c r="N15" s="5">
        <f t="shared" si="0"/>
        <v>0.73967076666666676</v>
      </c>
      <c r="O15" s="5">
        <f t="shared" si="1"/>
        <v>0.73967076666666676</v>
      </c>
      <c r="P15" s="6">
        <f t="shared" si="2"/>
        <v>0.75</v>
      </c>
      <c r="Q15" s="19">
        <f t="shared" si="3"/>
        <v>0.75</v>
      </c>
    </row>
    <row r="16" spans="1:17" ht="22.5" x14ac:dyDescent="0.25">
      <c r="A16" s="17" t="s">
        <v>20</v>
      </c>
      <c r="B16" s="7" t="s">
        <v>21</v>
      </c>
      <c r="C16" s="7" t="s">
        <v>48</v>
      </c>
      <c r="D16" s="7" t="s">
        <v>23</v>
      </c>
      <c r="E16" s="7" t="s">
        <v>40</v>
      </c>
      <c r="F16" s="7" t="s">
        <v>39</v>
      </c>
      <c r="G16" s="3">
        <v>20000</v>
      </c>
      <c r="H16" s="3">
        <v>20000</v>
      </c>
      <c r="I16" s="3">
        <v>0</v>
      </c>
      <c r="J16" s="4">
        <v>1</v>
      </c>
      <c r="K16" s="4">
        <v>1</v>
      </c>
      <c r="L16" s="4">
        <v>0</v>
      </c>
      <c r="M16" s="2" t="s">
        <v>68</v>
      </c>
      <c r="N16" s="5">
        <f t="shared" si="0"/>
        <v>0</v>
      </c>
      <c r="O16" s="5">
        <f t="shared" si="1"/>
        <v>0</v>
      </c>
      <c r="P16" s="6">
        <f t="shared" si="2"/>
        <v>0</v>
      </c>
      <c r="Q16" s="19">
        <f t="shared" si="3"/>
        <v>0</v>
      </c>
    </row>
    <row r="17" spans="1:17" ht="22.5" x14ac:dyDescent="0.25">
      <c r="A17" s="17" t="s">
        <v>20</v>
      </c>
      <c r="B17" s="7" t="s">
        <v>21</v>
      </c>
      <c r="C17" s="7" t="s">
        <v>50</v>
      </c>
      <c r="D17" s="7" t="s">
        <v>23</v>
      </c>
      <c r="E17" s="7" t="s">
        <v>40</v>
      </c>
      <c r="F17" s="7" t="s">
        <v>39</v>
      </c>
      <c r="G17" s="3">
        <v>300000</v>
      </c>
      <c r="H17" s="3">
        <v>305163.84999999998</v>
      </c>
      <c r="I17" s="3">
        <v>0</v>
      </c>
      <c r="J17" s="4">
        <v>1</v>
      </c>
      <c r="K17" s="4">
        <v>1</v>
      </c>
      <c r="L17" s="4">
        <v>0</v>
      </c>
      <c r="M17" s="2" t="s">
        <v>68</v>
      </c>
      <c r="N17" s="5">
        <f t="shared" si="0"/>
        <v>0</v>
      </c>
      <c r="O17" s="5">
        <f t="shared" si="1"/>
        <v>0</v>
      </c>
      <c r="P17" s="6">
        <f t="shared" si="2"/>
        <v>0</v>
      </c>
      <c r="Q17" s="19">
        <f t="shared" si="3"/>
        <v>0</v>
      </c>
    </row>
    <row r="18" spans="1:17" s="8" customFormat="1" ht="19.899999999999999" customHeight="1" x14ac:dyDescent="0.25">
      <c r="A18" s="17" t="s">
        <v>20</v>
      </c>
      <c r="B18" s="7" t="s">
        <v>21</v>
      </c>
      <c r="C18" s="7" t="s">
        <v>34</v>
      </c>
      <c r="D18" s="7" t="s">
        <v>23</v>
      </c>
      <c r="E18" s="7" t="s">
        <v>36</v>
      </c>
      <c r="F18" s="7" t="s">
        <v>35</v>
      </c>
      <c r="G18" s="3">
        <v>0</v>
      </c>
      <c r="H18" s="3">
        <v>784310.34</v>
      </c>
      <c r="I18" s="3">
        <v>784310.34</v>
      </c>
      <c r="J18" s="4">
        <v>0</v>
      </c>
      <c r="K18" s="4">
        <v>1</v>
      </c>
      <c r="L18" s="4">
        <v>1</v>
      </c>
      <c r="M18" s="2" t="s">
        <v>67</v>
      </c>
      <c r="N18" s="5">
        <f t="shared" si="0"/>
        <v>0</v>
      </c>
      <c r="O18" s="5">
        <f t="shared" si="1"/>
        <v>1</v>
      </c>
      <c r="P18" s="6">
        <f t="shared" si="2"/>
        <v>0</v>
      </c>
      <c r="Q18" s="19">
        <f t="shared" si="3"/>
        <v>1</v>
      </c>
    </row>
    <row r="19" spans="1:17" s="8" customFormat="1" ht="19.899999999999999" customHeight="1" x14ac:dyDescent="0.25">
      <c r="A19" s="17" t="s">
        <v>20</v>
      </c>
      <c r="B19" s="7" t="s">
        <v>21</v>
      </c>
      <c r="C19" s="7" t="s">
        <v>46</v>
      </c>
      <c r="D19" s="7" t="s">
        <v>23</v>
      </c>
      <c r="E19" s="7" t="s">
        <v>36</v>
      </c>
      <c r="F19" s="7" t="s">
        <v>35</v>
      </c>
      <c r="G19" s="3">
        <v>0</v>
      </c>
      <c r="H19" s="3">
        <v>2500000</v>
      </c>
      <c r="I19" s="3">
        <v>0</v>
      </c>
      <c r="J19" s="4">
        <v>0</v>
      </c>
      <c r="K19" s="4">
        <v>1</v>
      </c>
      <c r="L19" s="4">
        <v>0</v>
      </c>
      <c r="M19" s="2" t="s">
        <v>68</v>
      </c>
      <c r="N19" s="5">
        <f t="shared" si="0"/>
        <v>0</v>
      </c>
      <c r="O19" s="5">
        <f t="shared" si="1"/>
        <v>0</v>
      </c>
      <c r="P19" s="6">
        <f t="shared" si="2"/>
        <v>0</v>
      </c>
      <c r="Q19" s="19">
        <f t="shared" si="3"/>
        <v>0</v>
      </c>
    </row>
    <row r="20" spans="1:17" s="8" customFormat="1" ht="19.899999999999999" customHeight="1" x14ac:dyDescent="0.25">
      <c r="A20" s="17" t="s">
        <v>20</v>
      </c>
      <c r="B20" s="7" t="s">
        <v>21</v>
      </c>
      <c r="C20" s="7" t="s">
        <v>48</v>
      </c>
      <c r="D20" s="7" t="s">
        <v>23</v>
      </c>
      <c r="E20" s="7" t="s">
        <v>36</v>
      </c>
      <c r="F20" s="7" t="s">
        <v>35</v>
      </c>
      <c r="G20" s="3">
        <v>0</v>
      </c>
      <c r="H20" s="3">
        <v>9500000</v>
      </c>
      <c r="I20" s="3">
        <v>0</v>
      </c>
      <c r="J20" s="4">
        <v>0</v>
      </c>
      <c r="K20" s="4">
        <v>1</v>
      </c>
      <c r="L20" s="4">
        <v>0</v>
      </c>
      <c r="M20" s="2" t="s">
        <v>68</v>
      </c>
      <c r="N20" s="5">
        <f t="shared" si="0"/>
        <v>0</v>
      </c>
      <c r="O20" s="5">
        <f t="shared" si="1"/>
        <v>0</v>
      </c>
      <c r="P20" s="6">
        <f t="shared" si="2"/>
        <v>0</v>
      </c>
      <c r="Q20" s="19">
        <f t="shared" si="3"/>
        <v>0</v>
      </c>
    </row>
    <row r="21" spans="1:17" s="8" customFormat="1" ht="19.899999999999999" customHeight="1" x14ac:dyDescent="0.25">
      <c r="A21" s="17" t="s">
        <v>20</v>
      </c>
      <c r="B21" s="7" t="s">
        <v>21</v>
      </c>
      <c r="C21" s="7" t="s">
        <v>49</v>
      </c>
      <c r="D21" s="7" t="s">
        <v>23</v>
      </c>
      <c r="E21" s="7" t="s">
        <v>36</v>
      </c>
      <c r="F21" s="7" t="s">
        <v>35</v>
      </c>
      <c r="G21" s="3">
        <v>0</v>
      </c>
      <c r="H21" s="3">
        <v>1800000</v>
      </c>
      <c r="I21" s="3">
        <v>0</v>
      </c>
      <c r="J21" s="4">
        <v>0</v>
      </c>
      <c r="K21" s="4">
        <v>1</v>
      </c>
      <c r="L21" s="4">
        <v>0</v>
      </c>
      <c r="M21" s="2" t="s">
        <v>68</v>
      </c>
      <c r="N21" s="5">
        <f t="shared" si="0"/>
        <v>0</v>
      </c>
      <c r="O21" s="5">
        <f t="shared" si="1"/>
        <v>0</v>
      </c>
      <c r="P21" s="6">
        <f t="shared" si="2"/>
        <v>0</v>
      </c>
      <c r="Q21" s="19">
        <f t="shared" si="3"/>
        <v>0</v>
      </c>
    </row>
    <row r="22" spans="1:17" s="8" customFormat="1" ht="19.899999999999999" customHeight="1" x14ac:dyDescent="0.25">
      <c r="A22" s="17" t="s">
        <v>20</v>
      </c>
      <c r="B22" s="7" t="s">
        <v>21</v>
      </c>
      <c r="C22" s="7" t="s">
        <v>56</v>
      </c>
      <c r="D22" s="7" t="s">
        <v>57</v>
      </c>
      <c r="E22" s="7" t="s">
        <v>36</v>
      </c>
      <c r="F22" s="7" t="s">
        <v>35</v>
      </c>
      <c r="G22" s="3">
        <v>0</v>
      </c>
      <c r="H22" s="3">
        <v>1500000</v>
      </c>
      <c r="I22" s="3">
        <v>0</v>
      </c>
      <c r="J22" s="4">
        <v>1</v>
      </c>
      <c r="K22" s="4">
        <v>1</v>
      </c>
      <c r="L22" s="4">
        <v>0</v>
      </c>
      <c r="M22" s="2" t="s">
        <v>69</v>
      </c>
      <c r="N22" s="5">
        <f t="shared" si="0"/>
        <v>0</v>
      </c>
      <c r="O22" s="5">
        <f t="shared" si="1"/>
        <v>0</v>
      </c>
      <c r="P22" s="6">
        <f t="shared" si="2"/>
        <v>0</v>
      </c>
      <c r="Q22" s="19">
        <f t="shared" si="3"/>
        <v>0</v>
      </c>
    </row>
    <row r="23" spans="1:17" s="8" customFormat="1" ht="19.899999999999999" customHeight="1" x14ac:dyDescent="0.25">
      <c r="A23" s="17" t="s">
        <v>20</v>
      </c>
      <c r="B23" s="7" t="s">
        <v>21</v>
      </c>
      <c r="C23" s="7" t="s">
        <v>58</v>
      </c>
      <c r="D23" s="7" t="s">
        <v>57</v>
      </c>
      <c r="E23" s="7" t="s">
        <v>36</v>
      </c>
      <c r="F23" s="7" t="s">
        <v>35</v>
      </c>
      <c r="G23" s="3">
        <v>13379156.939999999</v>
      </c>
      <c r="H23" s="3">
        <v>118956782.15000001</v>
      </c>
      <c r="I23" s="3">
        <v>22407697.890000001</v>
      </c>
      <c r="J23" s="4">
        <v>41</v>
      </c>
      <c r="K23" s="4">
        <v>41</v>
      </c>
      <c r="L23" s="4">
        <v>2</v>
      </c>
      <c r="M23" s="2" t="s">
        <v>69</v>
      </c>
      <c r="N23" s="5">
        <f t="shared" si="0"/>
        <v>1.6748213650896902</v>
      </c>
      <c r="O23" s="5">
        <f t="shared" si="1"/>
        <v>0.18836839299960839</v>
      </c>
      <c r="P23" s="6">
        <f t="shared" si="2"/>
        <v>4.878048780487805E-2</v>
      </c>
      <c r="Q23" s="19">
        <f t="shared" si="3"/>
        <v>4.878048780487805E-2</v>
      </c>
    </row>
    <row r="24" spans="1:17" s="8" customFormat="1" ht="19.899999999999999" customHeight="1" x14ac:dyDescent="0.25">
      <c r="A24" s="17" t="s">
        <v>20</v>
      </c>
      <c r="B24" s="7" t="s">
        <v>21</v>
      </c>
      <c r="C24" s="7" t="s">
        <v>59</v>
      </c>
      <c r="D24" s="7" t="s">
        <v>57</v>
      </c>
      <c r="E24" s="7" t="s">
        <v>36</v>
      </c>
      <c r="F24" s="7" t="s">
        <v>35</v>
      </c>
      <c r="G24" s="3">
        <v>0</v>
      </c>
      <c r="H24" s="3">
        <v>1650000</v>
      </c>
      <c r="I24" s="3">
        <v>0</v>
      </c>
      <c r="J24" s="4">
        <v>1</v>
      </c>
      <c r="K24" s="4">
        <v>1</v>
      </c>
      <c r="L24" s="4">
        <v>0</v>
      </c>
      <c r="M24" s="2" t="s">
        <v>69</v>
      </c>
      <c r="N24" s="5">
        <f t="shared" si="0"/>
        <v>0</v>
      </c>
      <c r="O24" s="5">
        <f t="shared" si="1"/>
        <v>0</v>
      </c>
      <c r="P24" s="6">
        <f t="shared" si="2"/>
        <v>0</v>
      </c>
      <c r="Q24" s="19">
        <f t="shared" si="3"/>
        <v>0</v>
      </c>
    </row>
    <row r="25" spans="1:17" s="8" customFormat="1" ht="19.899999999999999" customHeight="1" x14ac:dyDescent="0.25">
      <c r="A25" s="17" t="s">
        <v>20</v>
      </c>
      <c r="B25" s="7" t="s">
        <v>21</v>
      </c>
      <c r="C25" s="7" t="s">
        <v>60</v>
      </c>
      <c r="D25" s="7" t="s">
        <v>57</v>
      </c>
      <c r="E25" s="7" t="s">
        <v>36</v>
      </c>
      <c r="F25" s="7" t="s">
        <v>35</v>
      </c>
      <c r="G25" s="3">
        <v>0</v>
      </c>
      <c r="H25" s="3">
        <v>11500000</v>
      </c>
      <c r="I25" s="3">
        <v>1504733.69</v>
      </c>
      <c r="J25" s="4">
        <v>4</v>
      </c>
      <c r="K25" s="4">
        <v>4</v>
      </c>
      <c r="L25" s="4">
        <v>0</v>
      </c>
      <c r="M25" s="2" t="s">
        <v>69</v>
      </c>
      <c r="N25" s="5">
        <f t="shared" si="0"/>
        <v>0</v>
      </c>
      <c r="O25" s="5">
        <f t="shared" si="1"/>
        <v>0.13084640782608695</v>
      </c>
      <c r="P25" s="6">
        <f t="shared" si="2"/>
        <v>0</v>
      </c>
      <c r="Q25" s="19">
        <f t="shared" si="3"/>
        <v>0</v>
      </c>
    </row>
    <row r="26" spans="1:17" s="8" customFormat="1" ht="19.899999999999999" customHeight="1" x14ac:dyDescent="0.25">
      <c r="A26" s="17" t="s">
        <v>20</v>
      </c>
      <c r="B26" s="7" t="s">
        <v>21</v>
      </c>
      <c r="C26" s="7" t="s">
        <v>61</v>
      </c>
      <c r="D26" s="7" t="s">
        <v>57</v>
      </c>
      <c r="E26" s="7" t="s">
        <v>36</v>
      </c>
      <c r="F26" s="7" t="s">
        <v>35</v>
      </c>
      <c r="G26" s="3">
        <v>0</v>
      </c>
      <c r="H26" s="3">
        <v>2950000</v>
      </c>
      <c r="I26" s="3">
        <v>0</v>
      </c>
      <c r="J26" s="4">
        <v>1</v>
      </c>
      <c r="K26" s="4">
        <v>1</v>
      </c>
      <c r="L26" s="4">
        <v>0</v>
      </c>
      <c r="M26" s="2" t="s">
        <v>69</v>
      </c>
      <c r="N26" s="5">
        <f t="shared" si="0"/>
        <v>0</v>
      </c>
      <c r="O26" s="5">
        <f t="shared" si="1"/>
        <v>0</v>
      </c>
      <c r="P26" s="6">
        <f t="shared" si="2"/>
        <v>0</v>
      </c>
      <c r="Q26" s="19">
        <f t="shared" si="3"/>
        <v>0</v>
      </c>
    </row>
    <row r="27" spans="1:17" s="8" customFormat="1" ht="19.899999999999999" customHeight="1" x14ac:dyDescent="0.25">
      <c r="A27" s="17" t="s">
        <v>20</v>
      </c>
      <c r="B27" s="7" t="s">
        <v>21</v>
      </c>
      <c r="C27" s="7" t="s">
        <v>62</v>
      </c>
      <c r="D27" s="7" t="s">
        <v>57</v>
      </c>
      <c r="E27" s="7" t="s">
        <v>36</v>
      </c>
      <c r="F27" s="7" t="s">
        <v>35</v>
      </c>
      <c r="G27" s="3">
        <v>0</v>
      </c>
      <c r="H27" s="3">
        <v>18150000</v>
      </c>
      <c r="I27" s="3">
        <v>0</v>
      </c>
      <c r="J27" s="4">
        <v>6</v>
      </c>
      <c r="K27" s="4">
        <v>6</v>
      </c>
      <c r="L27" s="4">
        <v>0</v>
      </c>
      <c r="M27" s="2" t="s">
        <v>69</v>
      </c>
      <c r="N27" s="5">
        <f t="shared" si="0"/>
        <v>0</v>
      </c>
      <c r="O27" s="5">
        <f t="shared" si="1"/>
        <v>0</v>
      </c>
      <c r="P27" s="6">
        <f t="shared" si="2"/>
        <v>0</v>
      </c>
      <c r="Q27" s="19">
        <f t="shared" si="3"/>
        <v>0</v>
      </c>
    </row>
    <row r="28" spans="1:17" s="8" customFormat="1" ht="19.899999999999999" customHeight="1" x14ac:dyDescent="0.25">
      <c r="A28" s="17" t="s">
        <v>20</v>
      </c>
      <c r="B28" s="7" t="s">
        <v>21</v>
      </c>
      <c r="C28" s="7" t="s">
        <v>63</v>
      </c>
      <c r="D28" s="7" t="s">
        <v>57</v>
      </c>
      <c r="E28" s="7" t="s">
        <v>36</v>
      </c>
      <c r="F28" s="7" t="s">
        <v>35</v>
      </c>
      <c r="G28" s="3">
        <v>0</v>
      </c>
      <c r="H28" s="3">
        <v>11300000</v>
      </c>
      <c r="I28" s="3">
        <v>0</v>
      </c>
      <c r="J28" s="4">
        <v>5</v>
      </c>
      <c r="K28" s="4">
        <v>5</v>
      </c>
      <c r="L28" s="4">
        <v>0</v>
      </c>
      <c r="M28" s="2" t="s">
        <v>69</v>
      </c>
      <c r="N28" s="5">
        <f t="shared" si="0"/>
        <v>0</v>
      </c>
      <c r="O28" s="5">
        <f t="shared" si="1"/>
        <v>0</v>
      </c>
      <c r="P28" s="6">
        <f t="shared" si="2"/>
        <v>0</v>
      </c>
      <c r="Q28" s="19">
        <f t="shared" si="3"/>
        <v>0</v>
      </c>
    </row>
    <row r="29" spans="1:17" s="8" customFormat="1" ht="19.899999999999999" customHeight="1" x14ac:dyDescent="0.25">
      <c r="A29" s="17" t="s">
        <v>20</v>
      </c>
      <c r="B29" s="7" t="s">
        <v>21</v>
      </c>
      <c r="C29" s="7" t="s">
        <v>64</v>
      </c>
      <c r="D29" s="7" t="s">
        <v>57</v>
      </c>
      <c r="E29" s="7" t="s">
        <v>36</v>
      </c>
      <c r="F29" s="7" t="s">
        <v>35</v>
      </c>
      <c r="G29" s="3">
        <v>0</v>
      </c>
      <c r="H29" s="3">
        <v>17255000</v>
      </c>
      <c r="I29" s="3">
        <v>0</v>
      </c>
      <c r="J29" s="4">
        <v>4</v>
      </c>
      <c r="K29" s="4">
        <v>4</v>
      </c>
      <c r="L29" s="4">
        <v>0</v>
      </c>
      <c r="M29" s="2" t="s">
        <v>69</v>
      </c>
      <c r="N29" s="5">
        <f t="shared" si="0"/>
        <v>0</v>
      </c>
      <c r="O29" s="5">
        <f t="shared" si="1"/>
        <v>0</v>
      </c>
      <c r="P29" s="6">
        <f t="shared" si="2"/>
        <v>0</v>
      </c>
      <c r="Q29" s="19">
        <f t="shared" si="3"/>
        <v>0</v>
      </c>
    </row>
    <row r="30" spans="1:17" s="8" customFormat="1" ht="19.899999999999999" customHeight="1" x14ac:dyDescent="0.25">
      <c r="A30" s="17" t="s">
        <v>20</v>
      </c>
      <c r="B30" s="7" t="s">
        <v>21</v>
      </c>
      <c r="C30" s="7" t="s">
        <v>65</v>
      </c>
      <c r="D30" s="7" t="s">
        <v>57</v>
      </c>
      <c r="E30" s="7" t="s">
        <v>36</v>
      </c>
      <c r="F30" s="7" t="s">
        <v>35</v>
      </c>
      <c r="G30" s="3">
        <v>0</v>
      </c>
      <c r="H30" s="3">
        <v>2000000</v>
      </c>
      <c r="I30" s="3">
        <v>0</v>
      </c>
      <c r="J30" s="4">
        <v>1</v>
      </c>
      <c r="K30" s="4">
        <v>1</v>
      </c>
      <c r="L30" s="4">
        <v>0</v>
      </c>
      <c r="M30" s="2" t="s">
        <v>69</v>
      </c>
      <c r="N30" s="5">
        <f t="shared" si="0"/>
        <v>0</v>
      </c>
      <c r="O30" s="5">
        <f t="shared" si="1"/>
        <v>0</v>
      </c>
      <c r="P30" s="6">
        <f t="shared" si="2"/>
        <v>0</v>
      </c>
      <c r="Q30" s="19">
        <f t="shared" si="3"/>
        <v>0</v>
      </c>
    </row>
    <row r="31" spans="1:17" s="8" customFormat="1" ht="19.899999999999999" customHeight="1" x14ac:dyDescent="0.25">
      <c r="A31" s="17" t="s">
        <v>20</v>
      </c>
      <c r="B31" s="7" t="s">
        <v>21</v>
      </c>
      <c r="C31" s="7" t="s">
        <v>66</v>
      </c>
      <c r="D31" s="7" t="s">
        <v>57</v>
      </c>
      <c r="E31" s="7" t="s">
        <v>36</v>
      </c>
      <c r="F31" s="7" t="s">
        <v>35</v>
      </c>
      <c r="G31" s="3">
        <v>0</v>
      </c>
      <c r="H31" s="3">
        <v>1026946.09</v>
      </c>
      <c r="I31" s="3">
        <v>63598.16</v>
      </c>
      <c r="J31" s="4">
        <v>2</v>
      </c>
      <c r="K31" s="4">
        <v>2</v>
      </c>
      <c r="L31" s="4">
        <v>1</v>
      </c>
      <c r="M31" s="2" t="s">
        <v>69</v>
      </c>
      <c r="N31" s="5">
        <f t="shared" si="0"/>
        <v>0</v>
      </c>
      <c r="O31" s="5">
        <f t="shared" si="1"/>
        <v>6.1929404687640424E-2</v>
      </c>
      <c r="P31" s="6">
        <f t="shared" si="2"/>
        <v>0.5</v>
      </c>
      <c r="Q31" s="19">
        <f t="shared" si="3"/>
        <v>0.5</v>
      </c>
    </row>
    <row r="32" spans="1:17" ht="22.5" x14ac:dyDescent="0.25">
      <c r="A32" s="17" t="s">
        <v>20</v>
      </c>
      <c r="B32" s="7" t="s">
        <v>21</v>
      </c>
      <c r="C32" s="7" t="s">
        <v>34</v>
      </c>
      <c r="D32" s="7" t="s">
        <v>23</v>
      </c>
      <c r="E32" s="7" t="s">
        <v>42</v>
      </c>
      <c r="F32" s="7" t="s">
        <v>41</v>
      </c>
      <c r="G32" s="3">
        <v>0</v>
      </c>
      <c r="H32" s="3">
        <v>1773644.82</v>
      </c>
      <c r="I32" s="3">
        <v>1773644.82</v>
      </c>
      <c r="J32" s="4">
        <v>0</v>
      </c>
      <c r="K32" s="4">
        <v>1</v>
      </c>
      <c r="L32" s="4">
        <v>1</v>
      </c>
      <c r="M32" s="2" t="s">
        <v>67</v>
      </c>
      <c r="N32" s="5">
        <f t="shared" si="0"/>
        <v>0</v>
      </c>
      <c r="O32" s="5">
        <f t="shared" si="1"/>
        <v>1</v>
      </c>
      <c r="P32" s="6">
        <f t="shared" si="2"/>
        <v>0</v>
      </c>
      <c r="Q32" s="19">
        <f t="shared" si="3"/>
        <v>1</v>
      </c>
    </row>
    <row r="33" spans="1:17" ht="22.5" x14ac:dyDescent="0.25">
      <c r="A33" s="17" t="s">
        <v>20</v>
      </c>
      <c r="B33" s="7" t="s">
        <v>21</v>
      </c>
      <c r="C33" s="7" t="s">
        <v>47</v>
      </c>
      <c r="D33" s="7" t="s">
        <v>23</v>
      </c>
      <c r="E33" s="7" t="s">
        <v>42</v>
      </c>
      <c r="F33" s="7" t="s">
        <v>41</v>
      </c>
      <c r="G33" s="3">
        <v>30000</v>
      </c>
      <c r="H33" s="3">
        <v>30000</v>
      </c>
      <c r="I33" s="3">
        <v>12361.08</v>
      </c>
      <c r="J33" s="4">
        <v>1</v>
      </c>
      <c r="K33" s="4">
        <v>1</v>
      </c>
      <c r="L33" s="4">
        <v>0.45</v>
      </c>
      <c r="M33" s="2" t="s">
        <v>68</v>
      </c>
      <c r="N33" s="5">
        <f t="shared" si="0"/>
        <v>0.41203600000000001</v>
      </c>
      <c r="O33" s="5">
        <f t="shared" si="1"/>
        <v>0.41203600000000001</v>
      </c>
      <c r="P33" s="6">
        <f t="shared" si="2"/>
        <v>0.45</v>
      </c>
      <c r="Q33" s="19">
        <f t="shared" si="3"/>
        <v>0.45</v>
      </c>
    </row>
    <row r="34" spans="1:17" ht="22.5" x14ac:dyDescent="0.25">
      <c r="A34" s="17" t="s">
        <v>20</v>
      </c>
      <c r="B34" s="7" t="s">
        <v>21</v>
      </c>
      <c r="C34" s="7" t="s">
        <v>48</v>
      </c>
      <c r="D34" s="7" t="s">
        <v>23</v>
      </c>
      <c r="E34" s="7" t="s">
        <v>42</v>
      </c>
      <c r="F34" s="7" t="s">
        <v>41</v>
      </c>
      <c r="G34" s="3">
        <v>60000</v>
      </c>
      <c r="H34" s="3">
        <v>60000</v>
      </c>
      <c r="I34" s="3">
        <v>0</v>
      </c>
      <c r="J34" s="4">
        <v>1</v>
      </c>
      <c r="K34" s="4">
        <v>1</v>
      </c>
      <c r="L34" s="4">
        <v>0</v>
      </c>
      <c r="M34" s="2" t="s">
        <v>68</v>
      </c>
      <c r="N34" s="5">
        <f t="shared" si="0"/>
        <v>0</v>
      </c>
      <c r="O34" s="5">
        <f t="shared" si="1"/>
        <v>0</v>
      </c>
      <c r="P34" s="6">
        <f t="shared" si="2"/>
        <v>0</v>
      </c>
      <c r="Q34" s="19">
        <f t="shared" si="3"/>
        <v>0</v>
      </c>
    </row>
    <row r="35" spans="1:17" ht="22.5" x14ac:dyDescent="0.25">
      <c r="A35" s="17" t="s">
        <v>20</v>
      </c>
      <c r="B35" s="7" t="s">
        <v>21</v>
      </c>
      <c r="C35" s="7" t="s">
        <v>50</v>
      </c>
      <c r="D35" s="7" t="s">
        <v>23</v>
      </c>
      <c r="E35" s="7" t="s">
        <v>42</v>
      </c>
      <c r="F35" s="7" t="s">
        <v>41</v>
      </c>
      <c r="G35" s="3">
        <v>25000</v>
      </c>
      <c r="H35" s="3">
        <v>25000</v>
      </c>
      <c r="I35" s="3">
        <v>0</v>
      </c>
      <c r="J35" s="4">
        <v>1</v>
      </c>
      <c r="K35" s="4">
        <v>1</v>
      </c>
      <c r="L35" s="4">
        <v>0</v>
      </c>
      <c r="M35" s="2" t="s">
        <v>68</v>
      </c>
      <c r="N35" s="5">
        <f t="shared" si="0"/>
        <v>0</v>
      </c>
      <c r="O35" s="5">
        <f t="shared" si="1"/>
        <v>0</v>
      </c>
      <c r="P35" s="6">
        <f t="shared" si="2"/>
        <v>0</v>
      </c>
      <c r="Q35" s="19">
        <f t="shared" si="3"/>
        <v>0</v>
      </c>
    </row>
    <row r="36" spans="1:17" ht="22.5" x14ac:dyDescent="0.25">
      <c r="A36" s="17" t="s">
        <v>20</v>
      </c>
      <c r="B36" s="7" t="s">
        <v>21</v>
      </c>
      <c r="C36" s="7" t="s">
        <v>51</v>
      </c>
      <c r="D36" s="7" t="s">
        <v>52</v>
      </c>
      <c r="E36" s="7" t="s">
        <v>54</v>
      </c>
      <c r="F36" s="7" t="s">
        <v>53</v>
      </c>
      <c r="G36" s="3">
        <v>0</v>
      </c>
      <c r="H36" s="3">
        <v>1200000</v>
      </c>
      <c r="I36" s="3">
        <v>0</v>
      </c>
      <c r="J36" s="4">
        <v>0</v>
      </c>
      <c r="K36" s="4">
        <v>1</v>
      </c>
      <c r="L36" s="4">
        <v>0</v>
      </c>
      <c r="M36" s="2" t="s">
        <v>68</v>
      </c>
      <c r="N36" s="5">
        <f t="shared" ref="N36:N52" si="4">IF(G36&gt;0,I36/G36,0)</f>
        <v>0</v>
      </c>
      <c r="O36" s="5">
        <f t="shared" ref="O36:O52" si="5">IF(H36&gt;0,I36/H36,0)</f>
        <v>0</v>
      </c>
      <c r="P36" s="6">
        <f t="shared" ref="P36:P52" si="6">IF(J36=0,0,L36/J36)</f>
        <v>0</v>
      </c>
      <c r="Q36" s="19">
        <f t="shared" ref="Q36:Q52" si="7">IF(L36=0,0,L36/K36)</f>
        <v>0</v>
      </c>
    </row>
    <row r="37" spans="1:17" ht="22.5" x14ac:dyDescent="0.25">
      <c r="A37" s="17" t="s">
        <v>20</v>
      </c>
      <c r="B37" s="7" t="s">
        <v>21</v>
      </c>
      <c r="C37" s="7" t="s">
        <v>22</v>
      </c>
      <c r="D37" s="7" t="s">
        <v>23</v>
      </c>
      <c r="E37" s="7" t="s">
        <v>27</v>
      </c>
      <c r="F37" s="7" t="s">
        <v>26</v>
      </c>
      <c r="G37" s="3">
        <v>0</v>
      </c>
      <c r="H37" s="3">
        <v>5985</v>
      </c>
      <c r="I37" s="3">
        <v>0</v>
      </c>
      <c r="J37" s="4">
        <v>0</v>
      </c>
      <c r="K37" s="4">
        <v>1</v>
      </c>
      <c r="L37" s="4">
        <v>0</v>
      </c>
      <c r="M37" s="2" t="s">
        <v>68</v>
      </c>
      <c r="N37" s="5">
        <f t="shared" si="4"/>
        <v>0</v>
      </c>
      <c r="O37" s="5">
        <f t="shared" si="5"/>
        <v>0</v>
      </c>
      <c r="P37" s="6">
        <f t="shared" si="6"/>
        <v>0</v>
      </c>
      <c r="Q37" s="19">
        <f t="shared" si="7"/>
        <v>0</v>
      </c>
    </row>
    <row r="38" spans="1:17" ht="22.5" x14ac:dyDescent="0.25">
      <c r="A38" s="17" t="s">
        <v>20</v>
      </c>
      <c r="B38" s="7" t="s">
        <v>21</v>
      </c>
      <c r="C38" s="7" t="s">
        <v>31</v>
      </c>
      <c r="D38" s="7" t="s">
        <v>23</v>
      </c>
      <c r="E38" s="7" t="s">
        <v>27</v>
      </c>
      <c r="F38" s="7" t="s">
        <v>26</v>
      </c>
      <c r="G38" s="3">
        <v>40000</v>
      </c>
      <c r="H38" s="3">
        <v>40000</v>
      </c>
      <c r="I38" s="3">
        <v>13903.43</v>
      </c>
      <c r="J38" s="4">
        <v>1</v>
      </c>
      <c r="K38" s="4">
        <v>1</v>
      </c>
      <c r="L38" s="4">
        <v>0.38</v>
      </c>
      <c r="M38" s="2" t="s">
        <v>68</v>
      </c>
      <c r="N38" s="5">
        <f t="shared" si="4"/>
        <v>0.34758575000000003</v>
      </c>
      <c r="O38" s="5">
        <f t="shared" si="5"/>
        <v>0.34758575000000003</v>
      </c>
      <c r="P38" s="6">
        <f t="shared" si="6"/>
        <v>0.38</v>
      </c>
      <c r="Q38" s="19">
        <f t="shared" si="7"/>
        <v>0.38</v>
      </c>
    </row>
    <row r="39" spans="1:17" ht="22.5" x14ac:dyDescent="0.25">
      <c r="A39" s="17" t="s">
        <v>20</v>
      </c>
      <c r="B39" s="7" t="s">
        <v>21</v>
      </c>
      <c r="C39" s="7" t="s">
        <v>43</v>
      </c>
      <c r="D39" s="7" t="s">
        <v>23</v>
      </c>
      <c r="E39" s="7" t="s">
        <v>27</v>
      </c>
      <c r="F39" s="7" t="s">
        <v>26</v>
      </c>
      <c r="G39" s="3">
        <v>300000</v>
      </c>
      <c r="H39" s="3">
        <v>300000</v>
      </c>
      <c r="I39" s="3">
        <v>0</v>
      </c>
      <c r="J39" s="4">
        <v>1</v>
      </c>
      <c r="K39" s="4">
        <v>1</v>
      </c>
      <c r="L39" s="4">
        <v>0</v>
      </c>
      <c r="M39" s="2" t="s">
        <v>67</v>
      </c>
      <c r="N39" s="5">
        <f t="shared" si="4"/>
        <v>0</v>
      </c>
      <c r="O39" s="5">
        <f t="shared" si="5"/>
        <v>0</v>
      </c>
      <c r="P39" s="6">
        <f t="shared" si="6"/>
        <v>0</v>
      </c>
      <c r="Q39" s="19">
        <f t="shared" si="7"/>
        <v>0</v>
      </c>
    </row>
    <row r="40" spans="1:17" ht="22.5" x14ac:dyDescent="0.25">
      <c r="A40" s="17" t="s">
        <v>20</v>
      </c>
      <c r="B40" s="7" t="s">
        <v>21</v>
      </c>
      <c r="C40" s="7" t="s">
        <v>46</v>
      </c>
      <c r="D40" s="7" t="s">
        <v>23</v>
      </c>
      <c r="E40" s="7" t="s">
        <v>27</v>
      </c>
      <c r="F40" s="7" t="s">
        <v>26</v>
      </c>
      <c r="G40" s="3">
        <v>0</v>
      </c>
      <c r="H40" s="3">
        <v>136378</v>
      </c>
      <c r="I40" s="3">
        <v>136378</v>
      </c>
      <c r="J40" s="4">
        <v>0</v>
      </c>
      <c r="K40" s="4">
        <v>1</v>
      </c>
      <c r="L40" s="4">
        <v>1</v>
      </c>
      <c r="M40" s="2" t="s">
        <v>68</v>
      </c>
      <c r="N40" s="5">
        <f t="shared" si="4"/>
        <v>0</v>
      </c>
      <c r="O40" s="5">
        <f t="shared" si="5"/>
        <v>1</v>
      </c>
      <c r="P40" s="6">
        <f t="shared" si="6"/>
        <v>0</v>
      </c>
      <c r="Q40" s="19">
        <f t="shared" si="7"/>
        <v>1</v>
      </c>
    </row>
    <row r="41" spans="1:17" ht="22.5" x14ac:dyDescent="0.25">
      <c r="A41" s="17" t="s">
        <v>20</v>
      </c>
      <c r="B41" s="7" t="s">
        <v>21</v>
      </c>
      <c r="C41" s="7" t="s">
        <v>47</v>
      </c>
      <c r="D41" s="7" t="s">
        <v>23</v>
      </c>
      <c r="E41" s="7" t="s">
        <v>27</v>
      </c>
      <c r="F41" s="7" t="s">
        <v>26</v>
      </c>
      <c r="G41" s="3">
        <v>60000</v>
      </c>
      <c r="H41" s="3">
        <v>60000</v>
      </c>
      <c r="I41" s="3">
        <v>0</v>
      </c>
      <c r="J41" s="4">
        <v>1</v>
      </c>
      <c r="K41" s="4">
        <v>1</v>
      </c>
      <c r="L41" s="4">
        <v>0</v>
      </c>
      <c r="M41" s="2" t="s">
        <v>68</v>
      </c>
      <c r="N41" s="5">
        <f t="shared" si="4"/>
        <v>0</v>
      </c>
      <c r="O41" s="5">
        <f t="shared" si="5"/>
        <v>0</v>
      </c>
      <c r="P41" s="6">
        <f t="shared" si="6"/>
        <v>0</v>
      </c>
      <c r="Q41" s="19">
        <f t="shared" si="7"/>
        <v>0</v>
      </c>
    </row>
    <row r="42" spans="1:17" ht="22.5" x14ac:dyDescent="0.25">
      <c r="A42" s="17" t="s">
        <v>20</v>
      </c>
      <c r="B42" s="7" t="s">
        <v>21</v>
      </c>
      <c r="C42" s="7" t="s">
        <v>49</v>
      </c>
      <c r="D42" s="7" t="s">
        <v>23</v>
      </c>
      <c r="E42" s="7" t="s">
        <v>27</v>
      </c>
      <c r="F42" s="7" t="s">
        <v>26</v>
      </c>
      <c r="G42" s="3">
        <v>0</v>
      </c>
      <c r="H42" s="3">
        <v>26610.400000000001</v>
      </c>
      <c r="I42" s="3">
        <v>0</v>
      </c>
      <c r="J42" s="4">
        <v>0</v>
      </c>
      <c r="K42" s="4">
        <v>1</v>
      </c>
      <c r="L42" s="4">
        <v>0</v>
      </c>
      <c r="M42" s="2" t="s">
        <v>68</v>
      </c>
      <c r="N42" s="5">
        <f t="shared" si="4"/>
        <v>0</v>
      </c>
      <c r="O42" s="5">
        <f t="shared" si="5"/>
        <v>0</v>
      </c>
      <c r="P42" s="6">
        <f t="shared" si="6"/>
        <v>0</v>
      </c>
      <c r="Q42" s="19">
        <f t="shared" si="7"/>
        <v>0</v>
      </c>
    </row>
    <row r="43" spans="1:17" ht="22.5" x14ac:dyDescent="0.25">
      <c r="A43" s="17" t="s">
        <v>20</v>
      </c>
      <c r="B43" s="7" t="s">
        <v>21</v>
      </c>
      <c r="C43" s="7" t="s">
        <v>64</v>
      </c>
      <c r="D43" s="7" t="s">
        <v>57</v>
      </c>
      <c r="E43" s="7" t="s">
        <v>27</v>
      </c>
      <c r="F43" s="7" t="s">
        <v>26</v>
      </c>
      <c r="G43" s="3">
        <v>500000</v>
      </c>
      <c r="H43" s="3">
        <v>500000</v>
      </c>
      <c r="I43" s="3">
        <v>0</v>
      </c>
      <c r="J43" s="4">
        <v>1</v>
      </c>
      <c r="K43" s="4">
        <v>1</v>
      </c>
      <c r="L43" s="4">
        <v>0</v>
      </c>
      <c r="M43" s="2" t="s">
        <v>68</v>
      </c>
      <c r="N43" s="5">
        <f t="shared" si="4"/>
        <v>0</v>
      </c>
      <c r="O43" s="5">
        <f t="shared" si="5"/>
        <v>0</v>
      </c>
      <c r="P43" s="6">
        <f t="shared" si="6"/>
        <v>0</v>
      </c>
      <c r="Q43" s="19">
        <f t="shared" si="7"/>
        <v>0</v>
      </c>
    </row>
    <row r="44" spans="1:17" ht="22.5" x14ac:dyDescent="0.25">
      <c r="A44" s="17" t="s">
        <v>20</v>
      </c>
      <c r="B44" s="7" t="s">
        <v>21</v>
      </c>
      <c r="C44" s="7" t="s">
        <v>34</v>
      </c>
      <c r="D44" s="7" t="s">
        <v>23</v>
      </c>
      <c r="E44" s="7" t="s">
        <v>38</v>
      </c>
      <c r="F44" s="7" t="s">
        <v>37</v>
      </c>
      <c r="G44" s="3">
        <v>0</v>
      </c>
      <c r="H44" s="3">
        <v>4578348.26</v>
      </c>
      <c r="I44" s="3">
        <v>4578348.26</v>
      </c>
      <c r="J44" s="4">
        <v>0</v>
      </c>
      <c r="K44" s="4">
        <v>1</v>
      </c>
      <c r="L44" s="4">
        <v>1</v>
      </c>
      <c r="M44" s="2" t="s">
        <v>67</v>
      </c>
      <c r="N44" s="5">
        <f t="shared" si="4"/>
        <v>0</v>
      </c>
      <c r="O44" s="5">
        <f t="shared" si="5"/>
        <v>1</v>
      </c>
      <c r="P44" s="6">
        <f t="shared" si="6"/>
        <v>0</v>
      </c>
      <c r="Q44" s="19">
        <f t="shared" si="7"/>
        <v>1</v>
      </c>
    </row>
    <row r="45" spans="1:17" ht="22.5" x14ac:dyDescent="0.25">
      <c r="A45" s="17" t="s">
        <v>20</v>
      </c>
      <c r="B45" s="7" t="s">
        <v>21</v>
      </c>
      <c r="C45" s="7" t="s">
        <v>46</v>
      </c>
      <c r="D45" s="7" t="s">
        <v>23</v>
      </c>
      <c r="E45" s="7" t="s">
        <v>38</v>
      </c>
      <c r="F45" s="7" t="s">
        <v>37</v>
      </c>
      <c r="G45" s="3">
        <v>100000</v>
      </c>
      <c r="H45" s="3">
        <v>100000</v>
      </c>
      <c r="I45" s="3">
        <v>0</v>
      </c>
      <c r="J45" s="4">
        <v>1</v>
      </c>
      <c r="K45" s="4">
        <v>1</v>
      </c>
      <c r="L45" s="4">
        <v>0</v>
      </c>
      <c r="M45" s="2" t="s">
        <v>68</v>
      </c>
      <c r="N45" s="5">
        <f t="shared" si="4"/>
        <v>0</v>
      </c>
      <c r="O45" s="5">
        <f t="shared" si="5"/>
        <v>0</v>
      </c>
      <c r="P45" s="6">
        <f t="shared" si="6"/>
        <v>0</v>
      </c>
      <c r="Q45" s="19">
        <f t="shared" si="7"/>
        <v>0</v>
      </c>
    </row>
    <row r="46" spans="1:17" ht="22.5" x14ac:dyDescent="0.25">
      <c r="A46" s="17" t="s">
        <v>20</v>
      </c>
      <c r="B46" s="7" t="s">
        <v>21</v>
      </c>
      <c r="C46" s="7" t="s">
        <v>48</v>
      </c>
      <c r="D46" s="7" t="s">
        <v>23</v>
      </c>
      <c r="E46" s="7" t="s">
        <v>38</v>
      </c>
      <c r="F46" s="7" t="s">
        <v>37</v>
      </c>
      <c r="G46" s="3">
        <v>12000</v>
      </c>
      <c r="H46" s="3">
        <v>12000</v>
      </c>
      <c r="I46" s="3">
        <v>0</v>
      </c>
      <c r="J46" s="4">
        <v>1</v>
      </c>
      <c r="K46" s="4">
        <v>1</v>
      </c>
      <c r="L46" s="4">
        <v>0</v>
      </c>
      <c r="M46" s="2" t="s">
        <v>68</v>
      </c>
      <c r="N46" s="5">
        <f t="shared" si="4"/>
        <v>0</v>
      </c>
      <c r="O46" s="5">
        <f t="shared" si="5"/>
        <v>0</v>
      </c>
      <c r="P46" s="6">
        <f t="shared" si="6"/>
        <v>0</v>
      </c>
      <c r="Q46" s="19">
        <f t="shared" si="7"/>
        <v>0</v>
      </c>
    </row>
    <row r="47" spans="1:17" ht="22.5" x14ac:dyDescent="0.25">
      <c r="A47" s="17" t="s">
        <v>20</v>
      </c>
      <c r="B47" s="7" t="s">
        <v>21</v>
      </c>
      <c r="C47" s="7" t="s">
        <v>43</v>
      </c>
      <c r="D47" s="7" t="s">
        <v>23</v>
      </c>
      <c r="E47" s="7" t="s">
        <v>45</v>
      </c>
      <c r="F47" s="7" t="s">
        <v>44</v>
      </c>
      <c r="G47" s="3">
        <v>35000</v>
      </c>
      <c r="H47" s="3">
        <v>35000</v>
      </c>
      <c r="I47" s="3">
        <v>0</v>
      </c>
      <c r="J47" s="4">
        <v>1</v>
      </c>
      <c r="K47" s="4">
        <v>1</v>
      </c>
      <c r="L47" s="4">
        <v>0</v>
      </c>
      <c r="M47" s="2" t="s">
        <v>67</v>
      </c>
      <c r="N47" s="5">
        <f t="shared" si="4"/>
        <v>0</v>
      </c>
      <c r="O47" s="5">
        <f t="shared" si="5"/>
        <v>0</v>
      </c>
      <c r="P47" s="6">
        <f t="shared" si="6"/>
        <v>0</v>
      </c>
      <c r="Q47" s="19">
        <f t="shared" si="7"/>
        <v>0</v>
      </c>
    </row>
    <row r="48" spans="1:17" ht="22.5" x14ac:dyDescent="0.25">
      <c r="A48" s="17" t="s">
        <v>20</v>
      </c>
      <c r="B48" s="7" t="s">
        <v>21</v>
      </c>
      <c r="C48" s="7" t="s">
        <v>46</v>
      </c>
      <c r="D48" s="7" t="s">
        <v>23</v>
      </c>
      <c r="E48" s="7" t="s">
        <v>45</v>
      </c>
      <c r="F48" s="7" t="s">
        <v>44</v>
      </c>
      <c r="G48" s="3">
        <v>0</v>
      </c>
      <c r="H48" s="3">
        <v>2000000</v>
      </c>
      <c r="I48" s="3">
        <v>2000000</v>
      </c>
      <c r="J48" s="4">
        <v>0</v>
      </c>
      <c r="K48" s="4">
        <v>1</v>
      </c>
      <c r="L48" s="4">
        <v>1</v>
      </c>
      <c r="M48" s="2" t="s">
        <v>68</v>
      </c>
      <c r="N48" s="5">
        <f t="shared" si="4"/>
        <v>0</v>
      </c>
      <c r="O48" s="5">
        <f t="shared" si="5"/>
        <v>1</v>
      </c>
      <c r="P48" s="6">
        <f t="shared" si="6"/>
        <v>0</v>
      </c>
      <c r="Q48" s="19">
        <f t="shared" si="7"/>
        <v>1</v>
      </c>
    </row>
    <row r="49" spans="1:17" ht="22.5" x14ac:dyDescent="0.25">
      <c r="A49" s="17" t="s">
        <v>20</v>
      </c>
      <c r="B49" s="7" t="s">
        <v>21</v>
      </c>
      <c r="C49" s="7" t="s">
        <v>47</v>
      </c>
      <c r="D49" s="7" t="s">
        <v>23</v>
      </c>
      <c r="E49" s="7" t="s">
        <v>45</v>
      </c>
      <c r="F49" s="7" t="s">
        <v>44</v>
      </c>
      <c r="G49" s="3">
        <v>100000</v>
      </c>
      <c r="H49" s="3">
        <v>100000</v>
      </c>
      <c r="I49" s="3">
        <v>0</v>
      </c>
      <c r="J49" s="4">
        <v>1</v>
      </c>
      <c r="K49" s="4">
        <v>1</v>
      </c>
      <c r="L49" s="4">
        <v>0</v>
      </c>
      <c r="M49" s="2" t="s">
        <v>68</v>
      </c>
      <c r="N49" s="5">
        <f t="shared" si="4"/>
        <v>0</v>
      </c>
      <c r="O49" s="5">
        <f t="shared" si="5"/>
        <v>0</v>
      </c>
      <c r="P49" s="6">
        <f t="shared" si="6"/>
        <v>0</v>
      </c>
      <c r="Q49" s="19">
        <f t="shared" si="7"/>
        <v>0</v>
      </c>
    </row>
    <row r="50" spans="1:17" ht="22.5" x14ac:dyDescent="0.25">
      <c r="A50" s="17" t="s">
        <v>20</v>
      </c>
      <c r="B50" s="7" t="s">
        <v>21</v>
      </c>
      <c r="C50" s="7" t="s">
        <v>48</v>
      </c>
      <c r="D50" s="7" t="s">
        <v>23</v>
      </c>
      <c r="E50" s="7" t="s">
        <v>45</v>
      </c>
      <c r="F50" s="7" t="s">
        <v>44</v>
      </c>
      <c r="G50" s="3">
        <v>400000</v>
      </c>
      <c r="H50" s="3">
        <v>400000</v>
      </c>
      <c r="I50" s="3">
        <v>88041</v>
      </c>
      <c r="J50" s="4">
        <v>1</v>
      </c>
      <c r="K50" s="4">
        <v>1</v>
      </c>
      <c r="L50" s="4">
        <v>0.2</v>
      </c>
      <c r="M50" s="2" t="s">
        <v>68</v>
      </c>
      <c r="N50" s="5">
        <f t="shared" si="4"/>
        <v>0.22010250000000001</v>
      </c>
      <c r="O50" s="5">
        <f t="shared" si="5"/>
        <v>0.22010250000000001</v>
      </c>
      <c r="P50" s="6">
        <f t="shared" si="6"/>
        <v>0.2</v>
      </c>
      <c r="Q50" s="19">
        <f t="shared" si="7"/>
        <v>0.2</v>
      </c>
    </row>
    <row r="51" spans="1:17" ht="22.5" x14ac:dyDescent="0.25">
      <c r="A51" s="17" t="s">
        <v>20</v>
      </c>
      <c r="B51" s="7" t="s">
        <v>21</v>
      </c>
      <c r="C51" s="7" t="s">
        <v>49</v>
      </c>
      <c r="D51" s="7" t="s">
        <v>23</v>
      </c>
      <c r="E51" s="7" t="s">
        <v>45</v>
      </c>
      <c r="F51" s="7" t="s">
        <v>44</v>
      </c>
      <c r="G51" s="3">
        <v>450000</v>
      </c>
      <c r="H51" s="3">
        <v>537494.4</v>
      </c>
      <c r="I51" s="3">
        <v>208574.4</v>
      </c>
      <c r="J51" s="4">
        <v>1</v>
      </c>
      <c r="K51" s="4">
        <v>1</v>
      </c>
      <c r="L51" s="4">
        <v>0.4</v>
      </c>
      <c r="M51" s="2" t="s">
        <v>68</v>
      </c>
      <c r="N51" s="5">
        <f t="shared" si="4"/>
        <v>0.46349866666666667</v>
      </c>
      <c r="O51" s="5">
        <f t="shared" si="5"/>
        <v>0.38804943828251975</v>
      </c>
      <c r="P51" s="6">
        <f t="shared" si="6"/>
        <v>0.4</v>
      </c>
      <c r="Q51" s="19">
        <f t="shared" si="7"/>
        <v>0.4</v>
      </c>
    </row>
    <row r="52" spans="1:17" ht="19.149999999999999" customHeight="1" x14ac:dyDescent="0.25">
      <c r="A52" s="17" t="s">
        <v>20</v>
      </c>
      <c r="B52" s="7" t="s">
        <v>21</v>
      </c>
      <c r="C52" s="7" t="s">
        <v>55</v>
      </c>
      <c r="D52" s="7" t="s">
        <v>52</v>
      </c>
      <c r="E52" s="7" t="s">
        <v>45</v>
      </c>
      <c r="F52" s="7" t="s">
        <v>44</v>
      </c>
      <c r="G52" s="3">
        <v>100000</v>
      </c>
      <c r="H52" s="3">
        <v>100000</v>
      </c>
      <c r="I52" s="3">
        <v>0</v>
      </c>
      <c r="J52" s="4">
        <v>1</v>
      </c>
      <c r="K52" s="4">
        <v>1</v>
      </c>
      <c r="L52" s="4">
        <v>0</v>
      </c>
      <c r="M52" s="2" t="s">
        <v>68</v>
      </c>
      <c r="N52" s="5">
        <f t="shared" si="4"/>
        <v>0</v>
      </c>
      <c r="O52" s="5">
        <f t="shared" si="5"/>
        <v>0</v>
      </c>
      <c r="P52" s="6">
        <f t="shared" si="6"/>
        <v>0</v>
      </c>
      <c r="Q52" s="19">
        <f t="shared" si="7"/>
        <v>0</v>
      </c>
    </row>
    <row r="53" spans="1:17" x14ac:dyDescent="0.25">
      <c r="A53" s="20"/>
      <c r="B53" s="21"/>
      <c r="C53" s="21"/>
      <c r="D53" s="21"/>
      <c r="E53" s="21"/>
      <c r="F53" s="21"/>
      <c r="G53" s="1">
        <f>SUM(G4:G52)</f>
        <v>17416156.939999998</v>
      </c>
      <c r="H53" s="1">
        <f>SUM(H4:H52)</f>
        <v>228974066.53</v>
      </c>
      <c r="I53" s="1">
        <f>SUM(I4:I52)</f>
        <v>45500718.069999993</v>
      </c>
      <c r="J53" s="21"/>
      <c r="K53" s="21"/>
      <c r="L53" s="21"/>
      <c r="M53" s="21"/>
      <c r="N53" s="21"/>
      <c r="O53" s="21"/>
      <c r="P53" s="22">
        <f t="shared" ref="P53" si="8">IF(J53=0,0,L53/J53)</f>
        <v>0</v>
      </c>
      <c r="Q53" s="23">
        <f t="shared" ref="Q53" si="9">IF(L53=0,0,L53/K53)</f>
        <v>0</v>
      </c>
    </row>
    <row r="55" spans="1:17" x14ac:dyDescent="0.25">
      <c r="A55" s="25" t="s">
        <v>70</v>
      </c>
    </row>
    <row r="56" spans="1:17" x14ac:dyDescent="0.25">
      <c r="A56" s="25"/>
    </row>
  </sheetData>
  <sortState xmlns:xlrd2="http://schemas.microsoft.com/office/spreadsheetml/2017/richdata2" ref="A4:Q52">
    <sortCondition ref="E4:E52"/>
  </sortState>
  <mergeCells count="5">
    <mergeCell ref="A1:Q1"/>
    <mergeCell ref="G2:I2"/>
    <mergeCell ref="J2:M2"/>
    <mergeCell ref="N2:O2"/>
    <mergeCell ref="P2:Q2"/>
  </mergeCells>
  <pageMargins left="0.31496062992125984" right="0.19685039370078741" top="0.35433070866141736" bottom="0.15748031496062992" header="0.31496062992125984" footer="0.31496062992125984"/>
  <pageSetup paperSize="5" scale="65" orientation="landscape" r:id="rId1"/>
  <headerFooter>
    <oddFooter>&amp;R&amp;8&amp;P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PPI</vt:lpstr>
      <vt:lpstr>PPI!Área_de_impresión</vt:lpstr>
      <vt:lpstr>PPI!Títulos_a_imprimir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ERVIN ADAN MORENO RAMIREZ</dc:creator>
  <cp:lastModifiedBy>Erendira Castro Delgado</cp:lastModifiedBy>
  <cp:lastPrinted>2024-07-30T21:45:38Z</cp:lastPrinted>
  <dcterms:created xsi:type="dcterms:W3CDTF">2023-06-21T19:35:53Z</dcterms:created>
  <dcterms:modified xsi:type="dcterms:W3CDTF">2024-07-30T21:45:54Z</dcterms:modified>
</cp:coreProperties>
</file>