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ESTADOS E INFORMES PROGRAMATICOS\"/>
    </mc:Choice>
  </mc:AlternateContent>
  <xr:revisionPtr revIDLastSave="0" documentId="13_ncr:1_{9C17D199-E16C-4FC2-93CC-A4915D32EE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definedNames>
    <definedName name="_xlnm._FilterDatabase" localSheetId="0" hidden="1">PPI!$A$3:$Q$52</definedName>
    <definedName name="_xlnm.Print_Titles" localSheetId="0">PPI!$1:$3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4" l="1"/>
  <c r="Q38" i="4"/>
  <c r="Q34" i="4"/>
  <c r="Q30" i="4"/>
  <c r="Q26" i="4"/>
  <c r="Q22" i="4"/>
  <c r="Q18" i="4"/>
  <c r="Q14" i="4"/>
  <c r="Q10" i="4"/>
  <c r="P8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P41" i="4"/>
  <c r="O41" i="4"/>
  <c r="N41" i="4"/>
  <c r="Q40" i="4"/>
  <c r="P40" i="4"/>
  <c r="O40" i="4"/>
  <c r="N40" i="4"/>
  <c r="Q39" i="4"/>
  <c r="P39" i="4"/>
  <c r="O39" i="4"/>
  <c r="N39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P10" i="4"/>
  <c r="O10" i="4"/>
  <c r="N10" i="4"/>
  <c r="Q9" i="4"/>
  <c r="P9" i="4"/>
  <c r="O9" i="4"/>
  <c r="N9" i="4"/>
  <c r="Q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51" i="4" l="1"/>
  <c r="Q51" i="4"/>
  <c r="I51" i="4" l="1"/>
  <c r="H51" i="4"/>
  <c r="G51" i="4"/>
  <c r="N4" i="4" l="1"/>
  <c r="Q4" i="4"/>
  <c r="P4" i="4"/>
</calcChain>
</file>

<file path=xl/sharedStrings.xml><?xml version="1.0" encoding="utf-8"?>
<sst xmlns="http://schemas.openxmlformats.org/spreadsheetml/2006/main" count="352" uniqueCount="77">
  <si>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</si>
  <si>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</si>
  <si>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</si>
  <si>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</si>
  <si>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</si>
  <si>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</si>
  <si>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</si>
  <si>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</si>
  <si>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</si>
  <si>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</si>
  <si>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</si>
  <si>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</si>
  <si>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</si>
  <si>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</si>
  <si>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</si>
  <si>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</si>
  <si>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</si>
  <si>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</si>
  <si>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</si>
  <si>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</si>
  <si>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</si>
  <si>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E0003</t>
  </si>
  <si>
    <t>AGUA POTABLE ALCANTARILLADO Y SANEAMIENTO</t>
  </si>
  <si>
    <t>5110</t>
  </si>
  <si>
    <t>BIENES MUEBLES</t>
  </si>
  <si>
    <t>GERENCIA ADMINISTRATIVA</t>
  </si>
  <si>
    <t>31120M26A010200</t>
  </si>
  <si>
    <t>5150</t>
  </si>
  <si>
    <t>PTAR</t>
  </si>
  <si>
    <t>31120M26A010800</t>
  </si>
  <si>
    <t>5230</t>
  </si>
  <si>
    <t>GERENCIA COMERCIAL</t>
  </si>
  <si>
    <t>31120M26A010500</t>
  </si>
  <si>
    <t>GERENCIA INGENIERIA Y PROYECTOS</t>
  </si>
  <si>
    <t>31120M26A010400</t>
  </si>
  <si>
    <t>5320</t>
  </si>
  <si>
    <t>GERENCIA CALIDAD DEL AGUA</t>
  </si>
  <si>
    <t>31120M26A010700</t>
  </si>
  <si>
    <t>GERENCIA GENERAL</t>
  </si>
  <si>
    <t>31120M26A010100</t>
  </si>
  <si>
    <t>5410</t>
  </si>
  <si>
    <t>GERENCIA ALCANTARILLADO</t>
  </si>
  <si>
    <t>31120M26A010900</t>
  </si>
  <si>
    <t>5420</t>
  </si>
  <si>
    <t>GERENCIA AGUA POTABLE</t>
  </si>
  <si>
    <t>31120M26A010300</t>
  </si>
  <si>
    <t>GERENCIA MANTENIMIENTO</t>
  </si>
  <si>
    <t>31120M26A011000</t>
  </si>
  <si>
    <t>5620</t>
  </si>
  <si>
    <t>5630</t>
  </si>
  <si>
    <t>5640</t>
  </si>
  <si>
    <t>5650</t>
  </si>
  <si>
    <t>5660</t>
  </si>
  <si>
    <t>5670</t>
  </si>
  <si>
    <t>5690</t>
  </si>
  <si>
    <t>5810</t>
  </si>
  <si>
    <t>BIENES INMUEBLES</t>
  </si>
  <si>
    <t>5830</t>
  </si>
  <si>
    <t>6130</t>
  </si>
  <si>
    <t>OBRA</t>
  </si>
  <si>
    <t>6140</t>
  </si>
  <si>
    <t>6170</t>
  </si>
  <si>
    <t>6220</t>
  </si>
  <si>
    <t>6230</t>
  </si>
  <si>
    <t>6240</t>
  </si>
  <si>
    <t>6260</t>
  </si>
  <si>
    <t>6270</t>
  </si>
  <si>
    <t>Muebles</t>
  </si>
  <si>
    <t>Equipo</t>
  </si>
  <si>
    <t>Vehículo</t>
  </si>
  <si>
    <t>Maquinaria</t>
  </si>
  <si>
    <t>Vehículos</t>
  </si>
  <si>
    <t>Herramienta</t>
  </si>
  <si>
    <t>Terreno</t>
  </si>
  <si>
    <t>Edificio</t>
  </si>
  <si>
    <t>Obra</t>
  </si>
  <si>
    <t>Comité Municipal de Agua Potable y Alcantarillado de Salamanca, Guanajuato.
Programas y Proyectos de Inversión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</si>
</sst>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2" fontId="3" fillId="0" borderId="6" xfId="2" applyNumberFormat="1" applyFont="1" applyBorder="1" applyAlignment="1" applyProtection="1">
      <alignment horizontal="center" vertical="center" wrapText="1"/>
      <protection locked="0"/>
    </xf>
    <xf numFmtId="0" fontId="10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202">
    <cellStyle name="Euro" xfId="3" xr:uid="{00000000-0005-0000-0000-000000000000}"/>
    <cellStyle name="Millares 2" xfId="4" xr:uid="{00000000-0005-0000-0000-000001000000}"/>
    <cellStyle name="Millares 2 10" xfId="127" xr:uid="{70331C69-421F-4922-A3A4-569470ECFBB8}"/>
    <cellStyle name="Millares 2 11" xfId="118" xr:uid="{EAE5231A-3424-42B7-820F-FA44C4E5CA39}"/>
    <cellStyle name="Millares 2 12" xfId="109" xr:uid="{23265395-5949-463D-A507-73B502B4E9B3}"/>
    <cellStyle name="Millares 2 13" xfId="100" xr:uid="{BC723841-AE28-4C7C-B95D-EE12F87819FA}"/>
    <cellStyle name="Millares 2 14" xfId="91" xr:uid="{0EB66491-15F0-4AC2-9CD0-724B4F478B24}"/>
    <cellStyle name="Millares 2 15" xfId="82" xr:uid="{0CDD0CA0-2DCA-49C5-A233-59FB8AD754BC}"/>
    <cellStyle name="Millares 2 16" xfId="73" xr:uid="{3B8842BF-B0BF-4239-AEBC-7C720951F8E8}"/>
    <cellStyle name="Millares 2 17" xfId="64" xr:uid="{057D2BB8-994D-48B6-B57F-1F41E4C38833}"/>
    <cellStyle name="Millares 2 18" xfId="55" xr:uid="{CE588C1A-9A81-4887-9478-F3092F50EB75}"/>
    <cellStyle name="Millares 2 19" xfId="46" xr:uid="{8C8ED6FD-77A9-4715-98B4-A5D51C9452D5}"/>
    <cellStyle name="Millares 2 2" xfId="5" xr:uid="{00000000-0005-0000-0000-000002000000}"/>
    <cellStyle name="Millares 2 2 10" xfId="110" xr:uid="{49998D66-835D-401A-9492-CBE0B254D13D}"/>
    <cellStyle name="Millares 2 2 11" xfId="101" xr:uid="{E4B6BD40-8982-4907-A6DF-5F8C43829962}"/>
    <cellStyle name="Millares 2 2 12" xfId="92" xr:uid="{AB498D4A-E305-4E2E-B9CB-ADB3CBF49217}"/>
    <cellStyle name="Millares 2 2 13" xfId="83" xr:uid="{F946DF82-9C7A-4574-8986-DC812F0AE102}"/>
    <cellStyle name="Millares 2 2 14" xfId="74" xr:uid="{C624E811-D59F-49E9-B33F-9D0053697FD7}"/>
    <cellStyle name="Millares 2 2 15" xfId="65" xr:uid="{E327A0DF-8622-4534-B183-51EB361832E3}"/>
    <cellStyle name="Millares 2 2 16" xfId="56" xr:uid="{2990F7A2-BDAE-41D2-8920-DB9998261A44}"/>
    <cellStyle name="Millares 2 2 17" xfId="47" xr:uid="{2D0A2323-4D58-431F-82AF-9699665BD5AD}"/>
    <cellStyle name="Millares 2 2 18" xfId="38" xr:uid="{9CD1577C-9725-40B0-B69F-CEAF4A70B2CE}"/>
    <cellStyle name="Millares 2 2 19" xfId="33" xr:uid="{B9E33868-C79C-4F8E-A081-D0BED0B3219B}"/>
    <cellStyle name="Millares 2 2 2" xfId="24" xr:uid="{00000000-0005-0000-0000-000003000000}"/>
    <cellStyle name="Millares 2 2 2 2" xfId="181" xr:uid="{43260697-C07F-45BD-871A-3E916B116381}"/>
    <cellStyle name="Millares 2 2 2 3" xfId="196" xr:uid="{9C2489CD-A7EF-46D4-A469-8B015EB418F0}"/>
    <cellStyle name="Millares 2 2 20" xfId="190" xr:uid="{9E114042-48C5-4E54-8FDB-22745B147802}"/>
    <cellStyle name="Millares 2 2 3" xfId="173" xr:uid="{95B93DB8-3E7E-4CCB-A12A-9E045AE2DB13}"/>
    <cellStyle name="Millares 2 2 4" xfId="164" xr:uid="{F04AAD1D-F22C-4028-AB2C-E7B8CA68C9A2}"/>
    <cellStyle name="Millares 2 2 5" xfId="155" xr:uid="{69878538-CB23-4966-88A0-BDA6A19CB524}"/>
    <cellStyle name="Millares 2 2 6" xfId="146" xr:uid="{F6BEFCE7-528B-4052-90CE-ED9DD2221B42}"/>
    <cellStyle name="Millares 2 2 7" xfId="137" xr:uid="{0157C2E9-1C24-4419-9270-66E020F7C53C}"/>
    <cellStyle name="Millares 2 2 8" xfId="128" xr:uid="{6BD907A7-8244-4913-9B8B-32955EAD27A2}"/>
    <cellStyle name="Millares 2 2 9" xfId="119" xr:uid="{1540F9E0-D12C-4CB2-A15A-4CDB5B9D2CB0}"/>
    <cellStyle name="Millares 2 20" xfId="37" xr:uid="{B662B446-F36E-4810-9A63-B45CAA7BB681}"/>
    <cellStyle name="Millares 2 21" xfId="32" xr:uid="{CAD2FC55-5FC7-4CF2-B82E-B27149275D36}"/>
    <cellStyle name="Millares 2 22" xfId="189" xr:uid="{4FAA98A1-C6D2-48A5-BAA2-DC471FBC78C8}"/>
    <cellStyle name="Millares 2 3" xfId="6" xr:uid="{00000000-0005-0000-0000-000004000000}"/>
    <cellStyle name="Millares 2 3 10" xfId="111" xr:uid="{73CC2820-3B71-4F61-9153-F0B783344447}"/>
    <cellStyle name="Millares 2 3 11" xfId="102" xr:uid="{74126521-64FA-4803-9F5D-AEE9F2A7B802}"/>
    <cellStyle name="Millares 2 3 12" xfId="93" xr:uid="{0ED4A464-CDDA-4E45-81FC-C16E9264C5FC}"/>
    <cellStyle name="Millares 2 3 13" xfId="84" xr:uid="{7EC1EB91-381F-4C9D-8A63-AD84D9F56987}"/>
    <cellStyle name="Millares 2 3 14" xfId="75" xr:uid="{F1050E58-5717-446F-AB25-06F52E9453E3}"/>
    <cellStyle name="Millares 2 3 15" xfId="66" xr:uid="{73F8842A-8C37-4DB8-9FFE-D9AC528F57AE}"/>
    <cellStyle name="Millares 2 3 16" xfId="57" xr:uid="{F7CE49DB-F23E-4BF9-BC44-7CC9F111B753}"/>
    <cellStyle name="Millares 2 3 17" xfId="48" xr:uid="{ED36108F-D6D5-47E1-A102-0CD8158F7BAE}"/>
    <cellStyle name="Millares 2 3 18" xfId="39" xr:uid="{873C7863-730A-4EEA-BDBA-B52B5BDB59CF}"/>
    <cellStyle name="Millares 2 3 19" xfId="34" xr:uid="{147704AD-0680-4511-A99E-7CC24274E980}"/>
    <cellStyle name="Millares 2 3 2" xfId="25" xr:uid="{00000000-0005-0000-0000-000005000000}"/>
    <cellStyle name="Millares 2 3 2 2" xfId="182" xr:uid="{C8A9D646-F281-4D94-8E63-362F8D525AEF}"/>
    <cellStyle name="Millares 2 3 2 3" xfId="197" xr:uid="{2A55B51D-552D-4D23-88D1-42189C831C7E}"/>
    <cellStyle name="Millares 2 3 20" xfId="191" xr:uid="{F05AB33B-A652-4F9C-938C-E0B0FD13003A}"/>
    <cellStyle name="Millares 2 3 3" xfId="174" xr:uid="{ED5419F3-B206-4858-A6C1-DFE2EDCF7511}"/>
    <cellStyle name="Millares 2 3 4" xfId="165" xr:uid="{5FB8B149-0B29-4335-9119-A60EBE5D0708}"/>
    <cellStyle name="Millares 2 3 5" xfId="156" xr:uid="{74128548-4ABF-477B-A982-43604AB6999F}"/>
    <cellStyle name="Millares 2 3 6" xfId="147" xr:uid="{D819BBF5-1BA4-45C0-BC76-ABB0E2AE52B8}"/>
    <cellStyle name="Millares 2 3 7" xfId="138" xr:uid="{11E484E5-1793-490A-A06B-883BE6CB4856}"/>
    <cellStyle name="Millares 2 3 8" xfId="129" xr:uid="{5B0F8496-3880-481E-A82D-176EBADA0C12}"/>
    <cellStyle name="Millares 2 3 9" xfId="120" xr:uid="{ACFAD363-3BE0-4061-8EDB-FE458FC87C44}"/>
    <cellStyle name="Millares 2 4" xfId="23" xr:uid="{00000000-0005-0000-0000-000006000000}"/>
    <cellStyle name="Millares 2 4 2" xfId="180" xr:uid="{C9C8CD10-FB39-414E-A95C-D7A99AC5E004}"/>
    <cellStyle name="Millares 2 4 3" xfId="195" xr:uid="{E7581D59-18D6-45FE-8215-F3621605D012}"/>
    <cellStyle name="Millares 2 5" xfId="172" xr:uid="{99EB6DEB-D8BD-461D-B29A-A3E87167AD58}"/>
    <cellStyle name="Millares 2 6" xfId="163" xr:uid="{215370B5-632D-460D-AE4D-E0BD28EAA80E}"/>
    <cellStyle name="Millares 2 7" xfId="154" xr:uid="{90B867FF-5304-4EC8-B82C-A34F2C9A454A}"/>
    <cellStyle name="Millares 2 8" xfId="145" xr:uid="{093CD215-C8E2-4BB7-A786-73D84C18D5C3}"/>
    <cellStyle name="Millares 2 9" xfId="136" xr:uid="{FEEB7263-E271-46C1-A1C4-D6A3046F7CB4}"/>
    <cellStyle name="Millares 3" xfId="7" xr:uid="{00000000-0005-0000-0000-000007000000}"/>
    <cellStyle name="Millares 3 10" xfId="112" xr:uid="{B36D8EAB-F212-4C26-8EAF-87BE27BD8531}"/>
    <cellStyle name="Millares 3 11" xfId="103" xr:uid="{C5B9D37D-E3E1-4B20-9EB5-378093537936}"/>
    <cellStyle name="Millares 3 12" xfId="94" xr:uid="{86BF517F-365D-4CB2-8E3D-99813006DE56}"/>
    <cellStyle name="Millares 3 13" xfId="85" xr:uid="{E44EAD42-C8DD-4EC8-BE15-29663D7CC5D6}"/>
    <cellStyle name="Millares 3 14" xfId="76" xr:uid="{3B18323D-27F5-4515-97AA-2B3E8451F1C6}"/>
    <cellStyle name="Millares 3 15" xfId="67" xr:uid="{EFD14BA6-1172-4258-95FC-DB1778E38C97}"/>
    <cellStyle name="Millares 3 16" xfId="58" xr:uid="{F52B9EC0-9DB6-4D04-AFAA-CB802F2A1B2B}"/>
    <cellStyle name="Millares 3 17" xfId="49" xr:uid="{85AAA0CA-0441-4630-B205-5F9BD991BA6F}"/>
    <cellStyle name="Millares 3 18" xfId="40" xr:uid="{AAFF2D35-E86A-4E0A-8523-B9C6E55D5F1C}"/>
    <cellStyle name="Millares 3 19" xfId="35" xr:uid="{2BE0DBE3-47B0-4F38-946B-EA02D9EAA794}"/>
    <cellStyle name="Millares 3 2" xfId="26" xr:uid="{00000000-0005-0000-0000-000008000000}"/>
    <cellStyle name="Millares 3 2 2" xfId="183" xr:uid="{2423046D-0CD1-4706-B1B0-2E811A1AE86B}"/>
    <cellStyle name="Millares 3 2 3" xfId="198" xr:uid="{3C30F682-8288-44D0-99C6-C7BA4397A38D}"/>
    <cellStyle name="Millares 3 20" xfId="192" xr:uid="{182CE0CF-6C59-4AB2-938F-6603C7D4422D}"/>
    <cellStyle name="Millares 3 3" xfId="175" xr:uid="{A659F2A9-9DB0-4DCD-954C-5F26D8E3666A}"/>
    <cellStyle name="Millares 3 4" xfId="166" xr:uid="{40F56338-8445-41B1-9D49-7483F73E3493}"/>
    <cellStyle name="Millares 3 5" xfId="157" xr:uid="{5D599F15-B728-40F8-A80D-414CBBD6AF0D}"/>
    <cellStyle name="Millares 3 6" xfId="148" xr:uid="{CB9530C3-11ED-41AB-8663-1BD71F2FC952}"/>
    <cellStyle name="Millares 3 7" xfId="139" xr:uid="{53BF3182-554C-423D-8D38-A47B29EC1543}"/>
    <cellStyle name="Millares 3 8" xfId="130" xr:uid="{A0C25A04-A133-4890-A8FF-70169B2C6FFE}"/>
    <cellStyle name="Millares 3 9" xfId="121" xr:uid="{DAD72694-4595-462C-A20A-CB23CC97CCE8}"/>
    <cellStyle name="Millares 4" xfId="28" xr:uid="{00000000-0005-0000-0000-000009000000}"/>
    <cellStyle name="Millares 4 2" xfId="200" xr:uid="{88BBE676-A8FB-4554-B5E2-4D000CCF40D4}"/>
    <cellStyle name="Moneda 2" xfId="8" xr:uid="{00000000-0005-0000-0000-00000A000000}"/>
    <cellStyle name="Moneda 2 10" xfId="113" xr:uid="{E9EDDFAC-6DDB-4515-ACBE-ECF380037852}"/>
    <cellStyle name="Moneda 2 11" xfId="104" xr:uid="{BE5E0BE6-60B4-4E3A-9BC5-0CA5BE12E0F8}"/>
    <cellStyle name="Moneda 2 12" xfId="95" xr:uid="{E12F047D-D62B-46C4-984C-103881E25594}"/>
    <cellStyle name="Moneda 2 13" xfId="86" xr:uid="{68C865B3-C8F9-464D-8F07-8DFDF1E488BC}"/>
    <cellStyle name="Moneda 2 14" xfId="77" xr:uid="{77EF04B2-190B-46AA-BBF4-A08F4F6B42CA}"/>
    <cellStyle name="Moneda 2 15" xfId="68" xr:uid="{D495F6A8-6EDC-43E3-AE35-36BCFD29A52B}"/>
    <cellStyle name="Moneda 2 16" xfId="59" xr:uid="{9C9E35FF-5243-44B6-AE83-B990A6C44544}"/>
    <cellStyle name="Moneda 2 17" xfId="50" xr:uid="{D3F75808-8E3D-40C4-8ED3-6D9F02499B2F}"/>
    <cellStyle name="Moneda 2 18" xfId="41" xr:uid="{75CF4B77-4026-4794-B472-15F197A6C75C}"/>
    <cellStyle name="Moneda 2 19" xfId="36" xr:uid="{3C6822DF-3B30-4CB9-A93A-A143E17E04F5}"/>
    <cellStyle name="Moneda 2 2" xfId="27" xr:uid="{00000000-0005-0000-0000-00000B000000}"/>
    <cellStyle name="Moneda 2 2 2" xfId="184" xr:uid="{FCEFB3A6-C910-4CF5-9980-1CC1B18E8E3F}"/>
    <cellStyle name="Moneda 2 2 3" xfId="199" xr:uid="{252F66C1-D8A1-40DD-98A2-1BBFE9499BF4}"/>
    <cellStyle name="Moneda 2 20" xfId="193" xr:uid="{0E2CB6D2-FB59-4CD1-A7DD-3BF79C61D800}"/>
    <cellStyle name="Moneda 2 3" xfId="176" xr:uid="{8A934A13-A4A7-455F-98A7-E65F27A8F81F}"/>
    <cellStyle name="Moneda 2 4" xfId="167" xr:uid="{BE4EEEC3-F3B0-4BF7-8B83-9FC2FA4C927F}"/>
    <cellStyle name="Moneda 2 5" xfId="158" xr:uid="{D8033CA5-AB48-4CD0-BAC9-A1BC553F74F1}"/>
    <cellStyle name="Moneda 2 6" xfId="149" xr:uid="{B74DD3CF-2044-4603-906C-20B2C37C3FEE}"/>
    <cellStyle name="Moneda 2 7" xfId="140" xr:uid="{68E2517F-390A-4145-BA56-A9821585A506}"/>
    <cellStyle name="Moneda 2 8" xfId="131" xr:uid="{51AE4164-0EBC-4F87-B38B-662484856F29}"/>
    <cellStyle name="Moneda 2 9" xfId="122" xr:uid="{F2F52325-260A-40F1-A6C8-E74689676D86}"/>
    <cellStyle name="Moneda 3" xfId="20" xr:uid="{00000000-0005-0000-0000-00000C000000}"/>
    <cellStyle name="Moneda 3 2" xfId="30" xr:uid="{00000000-0005-0000-0000-00000D000000}"/>
    <cellStyle name="Moneda 3 2 2" xfId="201" xr:uid="{19507C56-C830-47E5-B66A-37FBFC74F559}"/>
    <cellStyle name="Moneda 3 3" xfId="194" xr:uid="{941ACA99-F26F-4C63-B57C-891756653297}"/>
    <cellStyle name="Normal" xfId="0" builtinId="0"/>
    <cellStyle name="Normal 2" xfId="9" xr:uid="{00000000-0005-0000-0000-00000F000000}"/>
    <cellStyle name="Normal 2 10" xfId="123" xr:uid="{D299377B-9240-4FB9-886F-01E6D2E6568A}"/>
    <cellStyle name="Normal 2 11" xfId="114" xr:uid="{C0B4AF77-04F9-4B9E-A4D4-2256EB8E797A}"/>
    <cellStyle name="Normal 2 12" xfId="105" xr:uid="{B11F0D42-15B1-4BC1-9FBE-899A1E7D19B5}"/>
    <cellStyle name="Normal 2 13" xfId="96" xr:uid="{7EF139BA-0609-4E8F-B690-8B13DB7E7CAD}"/>
    <cellStyle name="Normal 2 14" xfId="87" xr:uid="{6FE6BB59-3488-47AA-95FA-C25843336C61}"/>
    <cellStyle name="Normal 2 15" xfId="78" xr:uid="{21CC6E21-9394-49FC-A4C0-34A198641C25}"/>
    <cellStyle name="Normal 2 16" xfId="69" xr:uid="{0B6D5E56-685A-461A-ACC1-29DCB8FCB00B}"/>
    <cellStyle name="Normal 2 17" xfId="60" xr:uid="{8E24ED36-CD44-4A76-B89F-CA9733BE2E81}"/>
    <cellStyle name="Normal 2 18" xfId="51" xr:uid="{56E5E711-E43B-41F9-9375-E8B7313D28D8}"/>
    <cellStyle name="Normal 2 19" xfId="42" xr:uid="{9D67E756-BF25-4662-B6F9-9E7BABC46A3E}"/>
    <cellStyle name="Normal 2 2" xfId="10" xr:uid="{00000000-0005-0000-0000-000010000000}"/>
    <cellStyle name="Normal 2 3" xfId="185" xr:uid="{C645A35E-2745-4E84-8BEF-F7146F9B3963}"/>
    <cellStyle name="Normal 2 4" xfId="177" xr:uid="{9CCA73A4-8624-4A3F-9D8D-E7B123BA3885}"/>
    <cellStyle name="Normal 2 5" xfId="168" xr:uid="{7F64C5BA-B323-45ED-9035-CC0F38E59D1E}"/>
    <cellStyle name="Normal 2 6" xfId="159" xr:uid="{0DED67E9-67BC-4ACB-AD3F-8AF600438274}"/>
    <cellStyle name="Normal 2 7" xfId="150" xr:uid="{ED78D75D-A17D-4109-B85B-71DC9E558FE4}"/>
    <cellStyle name="Normal 2 8" xfId="141" xr:uid="{B7DA59FC-25A8-418B-AFB6-7BB31A51B28D}"/>
    <cellStyle name="Normal 2 9" xfId="132" xr:uid="{4C9A2A36-4B52-463C-A2FC-390B191B38DA}"/>
    <cellStyle name="Normal 3" xfId="1" xr:uid="{00000000-0005-0000-0000-000011000000}"/>
    <cellStyle name="Normal 3 10" xfId="115" xr:uid="{93CD945C-41E0-46DD-8EEB-C4DB8984EED1}"/>
    <cellStyle name="Normal 3 11" xfId="106" xr:uid="{5E7C6A40-AF62-430A-941B-C90705599495}"/>
    <cellStyle name="Normal 3 12" xfId="97" xr:uid="{6A3F6E21-B6F9-433B-9454-6F7DAF2F6BC6}"/>
    <cellStyle name="Normal 3 13" xfId="88" xr:uid="{248DC3A6-2D79-4007-85B6-42BD53C1DCE3}"/>
    <cellStyle name="Normal 3 14" xfId="79" xr:uid="{968CB076-9780-4A74-8780-33C252A39CB8}"/>
    <cellStyle name="Normal 3 15" xfId="70" xr:uid="{26F6259A-F312-4632-BE1C-D716A863CAA9}"/>
    <cellStyle name="Normal 3 16" xfId="61" xr:uid="{659E908E-E015-4631-B836-29081CFBF652}"/>
    <cellStyle name="Normal 3 17" xfId="52" xr:uid="{6D9EB3D3-2AC5-45F0-85F4-08505C3FF764}"/>
    <cellStyle name="Normal 3 18" xfId="43" xr:uid="{C10D8644-8720-4370-A67D-3AE2EA8C5D55}"/>
    <cellStyle name="Normal 3 2" xfId="22" xr:uid="{00000000-0005-0000-0000-000012000000}"/>
    <cellStyle name="Normal 3 2 2" xfId="186" xr:uid="{6B2E342E-2EE9-4EFC-B430-02053BE6C31F}"/>
    <cellStyle name="Normal 3 3" xfId="11" xr:uid="{00000000-0005-0000-0000-000013000000}"/>
    <cellStyle name="Normal 3 4" xfId="169" xr:uid="{52C61320-1097-4B56-9935-D865111A1429}"/>
    <cellStyle name="Normal 3 5" xfId="160" xr:uid="{46043A48-6E37-421B-9E0B-22D7379826CD}"/>
    <cellStyle name="Normal 3 6" xfId="151" xr:uid="{BA2E62A0-5A1B-4F5E-BA3A-32D8E15FC546}"/>
    <cellStyle name="Normal 3 7" xfId="142" xr:uid="{F760CB69-DF1E-49D2-8C42-EF63DFAE3B91}"/>
    <cellStyle name="Normal 3 8" xfId="133" xr:uid="{A7E90D28-540C-4D4D-9A9D-26CB9DC5E42D}"/>
    <cellStyle name="Normal 3 9" xfId="124" xr:uid="{5A125396-645F-4BE3-9EFD-B072E633EFF6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10" xfId="125" xr:uid="{C09FA39E-80BC-4C47-9F4C-D26C65BA9806}"/>
    <cellStyle name="Normal 6 11" xfId="116" xr:uid="{36CD5057-8264-45F3-A6B7-2F44A4F0A701}"/>
    <cellStyle name="Normal 6 12" xfId="107" xr:uid="{86BAEA8D-94A9-4621-A2FC-15D9EB61E899}"/>
    <cellStyle name="Normal 6 13" xfId="98" xr:uid="{EFABA0A3-58CA-4D44-9DDC-B1D2B418EDC6}"/>
    <cellStyle name="Normal 6 14" xfId="89" xr:uid="{8CA7AB53-5DF4-4269-BAF2-E8C0C27C4F14}"/>
    <cellStyle name="Normal 6 15" xfId="80" xr:uid="{A22DDFEF-ADC6-446C-986C-FD2D6E59C205}"/>
    <cellStyle name="Normal 6 16" xfId="71" xr:uid="{836860C3-78AC-44B5-B187-D673D9317B5E}"/>
    <cellStyle name="Normal 6 17" xfId="62" xr:uid="{D642B2B1-D592-4349-A9DD-93433EC3587D}"/>
    <cellStyle name="Normal 6 18" xfId="53" xr:uid="{DA62678E-5165-45C8-903E-A074AED47120}"/>
    <cellStyle name="Normal 6 19" xfId="44" xr:uid="{5974DD8C-4A0B-4AD9-ACAB-34C7ED6922DB}"/>
    <cellStyle name="Normal 6 2" xfId="17" xr:uid="{00000000-0005-0000-0000-000019000000}"/>
    <cellStyle name="Normal 6 2 10" xfId="117" xr:uid="{0FAA360D-3C8B-463B-9761-BBDAA8B1A560}"/>
    <cellStyle name="Normal 6 2 11" xfId="108" xr:uid="{A3D718CB-A31E-43D0-B7FE-6CE6FC5BB4CC}"/>
    <cellStyle name="Normal 6 2 12" xfId="99" xr:uid="{2AF1B023-693F-4B76-A6BC-D2D3C1B99476}"/>
    <cellStyle name="Normal 6 2 13" xfId="90" xr:uid="{542C423F-6766-4D1D-8990-1E81213ED7DB}"/>
    <cellStyle name="Normal 6 2 14" xfId="81" xr:uid="{8DBB5643-8E56-42A6-9CBA-51C9621F9020}"/>
    <cellStyle name="Normal 6 2 15" xfId="72" xr:uid="{DEEE8BC2-BC6E-4FA8-9018-F2FEFD239D22}"/>
    <cellStyle name="Normal 6 2 16" xfId="63" xr:uid="{99D862F4-1D62-4AEB-B9F0-6DFF780506F2}"/>
    <cellStyle name="Normal 6 2 17" xfId="54" xr:uid="{CAE08639-2C45-4204-B69C-B6C3EAEDDB9D}"/>
    <cellStyle name="Normal 6 2 18" xfId="45" xr:uid="{397AFA74-AF25-4D98-BD6F-68D3F411CB15}"/>
    <cellStyle name="Normal 6 2 2" xfId="188" xr:uid="{F38DC8C9-2C09-4EB8-BBEC-28460177C41A}"/>
    <cellStyle name="Normal 6 2 3" xfId="179" xr:uid="{C14C1562-E248-48F3-A2F0-82850E7A2C98}"/>
    <cellStyle name="Normal 6 2 4" xfId="171" xr:uid="{FD9E29CF-8289-4BB2-9688-C080C6222B8A}"/>
    <cellStyle name="Normal 6 2 5" xfId="162" xr:uid="{8E157577-75D5-49A8-A7A5-F62A955A60E7}"/>
    <cellStyle name="Normal 6 2 6" xfId="153" xr:uid="{0222CAE5-23D6-4B50-9885-17AEC3B84E69}"/>
    <cellStyle name="Normal 6 2 7" xfId="144" xr:uid="{81CD991F-F272-408F-9D61-364590149FBA}"/>
    <cellStyle name="Normal 6 2 8" xfId="135" xr:uid="{97016EB1-1447-47E7-9ADC-86D8F996193E}"/>
    <cellStyle name="Normal 6 2 9" xfId="126" xr:uid="{C597EC6D-81A6-48FD-956E-3151854C4C1F}"/>
    <cellStyle name="Normal 6 3" xfId="187" xr:uid="{EEF2FF27-5E67-4C47-AB5F-AA3BFA9A41D0}"/>
    <cellStyle name="Normal 6 4" xfId="178" xr:uid="{6C1E3298-60AB-4C4C-8AD0-1B5D812991E3}"/>
    <cellStyle name="Normal 6 5" xfId="170" xr:uid="{45369ADB-E3D3-4312-8E09-BDD644FBD58C}"/>
    <cellStyle name="Normal 6 6" xfId="161" xr:uid="{EC6B0C9E-AFB4-4272-A482-776014D149AE}"/>
    <cellStyle name="Normal 6 7" xfId="152" xr:uid="{64860BCD-D040-4E23-A4AE-6CFD03B1CF39}"/>
    <cellStyle name="Normal 6 8" xfId="143" xr:uid="{E1A1B595-897C-4FF2-8CB9-C46BEBE874DC}"/>
    <cellStyle name="Normal 6 9" xfId="134" xr:uid="{67E9CC7E-7715-43DB-BF21-B44BF258423E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2146935</xdr:colOff>
      <xdr:row>0</xdr:row>
      <xdr:rowOff>66675</xdr:rowOff>
    </xdr:from>
    <xdr:to>
      <xdr:col>2</xdr:col>
      <xdr:colOff>108857</xdr:colOff>
      <xdr:row>0</xdr:row>
      <xdr:rowOff>594181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048D89-E336-4723-991A-27BF64E4D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885" y="66675"/>
          <a:ext cx="524147" cy="527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zoomScaleNormal="100" workbookViewId="0">
      <selection activeCell="A55" sqref="A55:Q60"/>
    </sheetView>
  </sheetViews>
  <sheetFormatPr baseColWidth="10" defaultRowHeight="15" x14ac:dyDescent="0.25"/>
  <cols>
    <col min="1" max="1" width="11.140625" customWidth="1"/>
    <col min="2" max="2" width="38.42578125" bestFit="1" customWidth="1"/>
    <col min="3" max="3" width="10.28515625" bestFit="1" customWidth="1"/>
    <col min="4" max="4" width="14.7109375" bestFit="1" customWidth="1"/>
    <col min="5" max="5" width="13.140625" bestFit="1" customWidth="1"/>
    <col min="6" max="6" width="27.7109375" bestFit="1" customWidth="1"/>
    <col min="7" max="7" width="12.140625" bestFit="1" customWidth="1"/>
    <col min="8" max="8" width="13" bestFit="1" customWidth="1"/>
    <col min="9" max="9" width="11.7109375" customWidth="1"/>
    <col min="10" max="10" width="10.7109375" customWidth="1"/>
    <col min="11" max="11" width="10.140625" customWidth="1"/>
    <col min="12" max="12" width="10" customWidth="1"/>
    <col min="13" max="13" width="10.42578125" customWidth="1"/>
    <col min="14" max="14" width="11.85546875" customWidth="1"/>
    <col min="15" max="15" width="11.7109375" customWidth="1"/>
    <col min="16" max="16" width="14" bestFit="1" customWidth="1"/>
    <col min="17" max="17" width="12.28515625" customWidth="1"/>
  </cols>
  <sheetData>
    <row r="1" spans="1:17" ht="51.6" customHeight="1" x14ac:dyDescent="0.25">
      <c r="A1" s="15" t="s">
        <v>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33.75" x14ac:dyDescent="0.25">
      <c r="A3" s="3" t="s">
        <v>4</v>
      </c>
      <c r="B3" s="3" t="s">
        <v>5</v>
      </c>
      <c r="C3" s="3" t="s">
        <v>19</v>
      </c>
      <c r="D3" s="3" t="s">
        <v>6</v>
      </c>
      <c r="E3" s="3" t="s">
        <v>17</v>
      </c>
      <c r="F3" s="3" t="s">
        <v>18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ht="22.5" x14ac:dyDescent="0.25">
      <c r="A4" s="10" t="s">
        <v>21</v>
      </c>
      <c r="B4" s="10" t="s">
        <v>22</v>
      </c>
      <c r="C4" s="10" t="s">
        <v>23</v>
      </c>
      <c r="D4" s="10" t="s">
        <v>24</v>
      </c>
      <c r="E4" s="10" t="s">
        <v>26</v>
      </c>
      <c r="F4" s="10" t="s">
        <v>25</v>
      </c>
      <c r="G4" s="12">
        <v>600000</v>
      </c>
      <c r="H4" s="12">
        <v>600000</v>
      </c>
      <c r="I4" s="12">
        <v>249225.96</v>
      </c>
      <c r="J4" s="5">
        <v>1</v>
      </c>
      <c r="K4" s="5">
        <v>1</v>
      </c>
      <c r="L4" s="14">
        <v>0.42</v>
      </c>
      <c r="M4" s="8" t="s">
        <v>67</v>
      </c>
      <c r="N4" s="7">
        <f t="shared" ref="N4:N50" si="0">IF(G4&gt;0,I4/G4,0)</f>
        <v>0.41537659999999998</v>
      </c>
      <c r="O4" s="7">
        <f t="shared" ref="O4:O50" si="1">IF(H4&gt;0,I4/H4,0)</f>
        <v>0.41537659999999998</v>
      </c>
      <c r="P4" s="6">
        <f t="shared" ref="P4:P50" si="2">IF(J4=0,0,L4/J4)</f>
        <v>0.42</v>
      </c>
      <c r="Q4" s="6">
        <f t="shared" ref="Q4:Q50" si="3">IF(L4=0,0,L4/K4)</f>
        <v>0.42</v>
      </c>
    </row>
    <row r="5" spans="1:17" ht="22.5" x14ac:dyDescent="0.25">
      <c r="A5" s="10" t="s">
        <v>21</v>
      </c>
      <c r="B5" s="10" t="s">
        <v>22</v>
      </c>
      <c r="C5" s="10" t="s">
        <v>27</v>
      </c>
      <c r="D5" s="10" t="s">
        <v>24</v>
      </c>
      <c r="E5" s="10" t="s">
        <v>26</v>
      </c>
      <c r="F5" s="10" t="s">
        <v>25</v>
      </c>
      <c r="G5" s="12">
        <v>500000</v>
      </c>
      <c r="H5" s="12">
        <v>500000</v>
      </c>
      <c r="I5" s="12">
        <v>0</v>
      </c>
      <c r="J5" s="5">
        <v>1</v>
      </c>
      <c r="K5" s="5">
        <v>1</v>
      </c>
      <c r="L5" s="14">
        <v>0</v>
      </c>
      <c r="M5" s="8" t="s">
        <v>67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ht="22.5" x14ac:dyDescent="0.25">
      <c r="A6" s="10" t="s">
        <v>21</v>
      </c>
      <c r="B6" s="10" t="s">
        <v>22</v>
      </c>
      <c r="C6" s="10" t="s">
        <v>27</v>
      </c>
      <c r="D6" s="10" t="s">
        <v>24</v>
      </c>
      <c r="E6" s="10" t="s">
        <v>29</v>
      </c>
      <c r="F6" s="10" t="s">
        <v>28</v>
      </c>
      <c r="G6" s="12">
        <v>30000</v>
      </c>
      <c r="H6" s="12">
        <v>30000</v>
      </c>
      <c r="I6" s="12">
        <v>0</v>
      </c>
      <c r="J6" s="5">
        <v>1</v>
      </c>
      <c r="K6" s="5">
        <v>1</v>
      </c>
      <c r="L6" s="14">
        <v>0</v>
      </c>
      <c r="M6" s="8" t="s">
        <v>67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ht="22.5" x14ac:dyDescent="0.25">
      <c r="A7" s="10" t="s">
        <v>21</v>
      </c>
      <c r="B7" s="10" t="s">
        <v>22</v>
      </c>
      <c r="C7" s="10" t="s">
        <v>30</v>
      </c>
      <c r="D7" s="10" t="s">
        <v>24</v>
      </c>
      <c r="E7" s="10" t="s">
        <v>32</v>
      </c>
      <c r="F7" s="10" t="s">
        <v>31</v>
      </c>
      <c r="G7" s="12">
        <v>25000</v>
      </c>
      <c r="H7" s="12">
        <v>25000</v>
      </c>
      <c r="I7" s="12">
        <v>0</v>
      </c>
      <c r="J7" s="5">
        <v>1</v>
      </c>
      <c r="K7" s="5">
        <v>1</v>
      </c>
      <c r="L7" s="14">
        <v>0</v>
      </c>
      <c r="M7" s="8" t="s">
        <v>67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ht="22.5" x14ac:dyDescent="0.25">
      <c r="A8" s="10" t="s">
        <v>21</v>
      </c>
      <c r="B8" s="10" t="s">
        <v>22</v>
      </c>
      <c r="C8" s="10" t="s">
        <v>30</v>
      </c>
      <c r="D8" s="10" t="s">
        <v>24</v>
      </c>
      <c r="E8" s="10" t="s">
        <v>26</v>
      </c>
      <c r="F8" s="10" t="s">
        <v>25</v>
      </c>
      <c r="G8" s="12">
        <v>180000</v>
      </c>
      <c r="H8" s="12">
        <v>180000</v>
      </c>
      <c r="I8" s="12">
        <v>58648.85</v>
      </c>
      <c r="J8" s="5">
        <v>1</v>
      </c>
      <c r="K8" s="5">
        <v>1</v>
      </c>
      <c r="L8" s="14">
        <v>0.33</v>
      </c>
      <c r="M8" s="8" t="s">
        <v>67</v>
      </c>
      <c r="N8" s="7">
        <f t="shared" si="0"/>
        <v>0.32582694444444443</v>
      </c>
      <c r="O8" s="7">
        <f t="shared" si="1"/>
        <v>0.32582694444444443</v>
      </c>
      <c r="P8" s="6">
        <f t="shared" si="2"/>
        <v>0.33</v>
      </c>
      <c r="Q8" s="6">
        <f t="shared" si="3"/>
        <v>0.33</v>
      </c>
    </row>
    <row r="9" spans="1:17" ht="22.5" x14ac:dyDescent="0.25">
      <c r="A9" s="10" t="s">
        <v>21</v>
      </c>
      <c r="B9" s="10" t="s">
        <v>22</v>
      </c>
      <c r="C9" s="10" t="s">
        <v>30</v>
      </c>
      <c r="D9" s="10" t="s">
        <v>24</v>
      </c>
      <c r="E9" s="10" t="s">
        <v>34</v>
      </c>
      <c r="F9" s="10" t="s">
        <v>33</v>
      </c>
      <c r="G9" s="12">
        <v>15000</v>
      </c>
      <c r="H9" s="12">
        <v>15000</v>
      </c>
      <c r="I9" s="12">
        <v>0</v>
      </c>
      <c r="J9" s="5">
        <v>1</v>
      </c>
      <c r="K9" s="5">
        <v>1</v>
      </c>
      <c r="L9" s="14">
        <v>0</v>
      </c>
      <c r="M9" s="8" t="s">
        <v>67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ht="22.5" x14ac:dyDescent="0.25">
      <c r="A10" s="10" t="s">
        <v>21</v>
      </c>
      <c r="B10" s="10" t="s">
        <v>22</v>
      </c>
      <c r="C10" s="10" t="s">
        <v>35</v>
      </c>
      <c r="D10" s="10" t="s">
        <v>24</v>
      </c>
      <c r="E10" s="10" t="s">
        <v>37</v>
      </c>
      <c r="F10" s="10" t="s">
        <v>36</v>
      </c>
      <c r="G10" s="12">
        <v>15000</v>
      </c>
      <c r="H10" s="12">
        <v>15000</v>
      </c>
      <c r="I10" s="12">
        <v>0</v>
      </c>
      <c r="J10" s="5">
        <v>1</v>
      </c>
      <c r="K10" s="5">
        <v>1</v>
      </c>
      <c r="L10" s="14">
        <v>0</v>
      </c>
      <c r="M10" s="8" t="s">
        <v>68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ht="22.5" x14ac:dyDescent="0.25">
      <c r="A11" s="10" t="s">
        <v>21</v>
      </c>
      <c r="B11" s="10" t="s">
        <v>22</v>
      </c>
      <c r="C11" s="10" t="s">
        <v>35</v>
      </c>
      <c r="D11" s="10" t="s">
        <v>24</v>
      </c>
      <c r="E11" s="10" t="s">
        <v>39</v>
      </c>
      <c r="F11" s="10" t="s">
        <v>38</v>
      </c>
      <c r="G11" s="12">
        <v>30000</v>
      </c>
      <c r="H11" s="12">
        <v>30000</v>
      </c>
      <c r="I11" s="12">
        <v>0</v>
      </c>
      <c r="J11" s="5">
        <v>1</v>
      </c>
      <c r="K11" s="5">
        <v>1</v>
      </c>
      <c r="L11" s="14">
        <v>0</v>
      </c>
      <c r="M11" s="8" t="s">
        <v>68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ht="22.5" x14ac:dyDescent="0.25">
      <c r="A12" s="10" t="s">
        <v>21</v>
      </c>
      <c r="B12" s="10" t="s">
        <v>22</v>
      </c>
      <c r="C12" s="10" t="s">
        <v>35</v>
      </c>
      <c r="D12" s="10" t="s">
        <v>24</v>
      </c>
      <c r="E12" s="10" t="s">
        <v>29</v>
      </c>
      <c r="F12" s="10" t="s">
        <v>28</v>
      </c>
      <c r="G12" s="12">
        <v>50000</v>
      </c>
      <c r="H12" s="12">
        <v>50000</v>
      </c>
      <c r="I12" s="12">
        <v>0</v>
      </c>
      <c r="J12" s="5">
        <v>1</v>
      </c>
      <c r="K12" s="5">
        <v>1</v>
      </c>
      <c r="L12" s="14">
        <v>0</v>
      </c>
      <c r="M12" s="8" t="s">
        <v>68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ht="22.5" x14ac:dyDescent="0.25">
      <c r="A13" s="10" t="s">
        <v>21</v>
      </c>
      <c r="B13" s="10" t="s">
        <v>22</v>
      </c>
      <c r="C13" s="10" t="s">
        <v>40</v>
      </c>
      <c r="D13" s="10" t="s">
        <v>24</v>
      </c>
      <c r="E13" s="10" t="s">
        <v>42</v>
      </c>
      <c r="F13" s="10" t="s">
        <v>41</v>
      </c>
      <c r="G13" s="12">
        <v>0</v>
      </c>
      <c r="H13" s="12">
        <v>18000000</v>
      </c>
      <c r="I13" s="12">
        <v>0</v>
      </c>
      <c r="J13" s="5">
        <v>0</v>
      </c>
      <c r="K13" s="5">
        <v>1</v>
      </c>
      <c r="L13" s="14">
        <v>0</v>
      </c>
      <c r="M13" s="8" t="s">
        <v>69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ht="22.5" x14ac:dyDescent="0.25">
      <c r="A14" s="10" t="s">
        <v>21</v>
      </c>
      <c r="B14" s="10" t="s">
        <v>22</v>
      </c>
      <c r="C14" s="10" t="s">
        <v>40</v>
      </c>
      <c r="D14" s="10" t="s">
        <v>24</v>
      </c>
      <c r="E14" s="10" t="s">
        <v>39</v>
      </c>
      <c r="F14" s="10" t="s">
        <v>38</v>
      </c>
      <c r="G14" s="12">
        <v>0</v>
      </c>
      <c r="H14" s="12">
        <v>2700000</v>
      </c>
      <c r="I14" s="12">
        <v>0</v>
      </c>
      <c r="J14" s="5">
        <v>0</v>
      </c>
      <c r="K14" s="5">
        <v>1</v>
      </c>
      <c r="L14" s="14">
        <v>0</v>
      </c>
      <c r="M14" s="8" t="s">
        <v>69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ht="22.5" x14ac:dyDescent="0.25">
      <c r="A15" s="10" t="s">
        <v>21</v>
      </c>
      <c r="B15" s="10" t="s">
        <v>22</v>
      </c>
      <c r="C15" s="10" t="s">
        <v>43</v>
      </c>
      <c r="D15" s="10" t="s">
        <v>24</v>
      </c>
      <c r="E15" s="10" t="s">
        <v>45</v>
      </c>
      <c r="F15" s="10" t="s">
        <v>44</v>
      </c>
      <c r="G15" s="12">
        <v>85000</v>
      </c>
      <c r="H15" s="12">
        <v>85000</v>
      </c>
      <c r="I15" s="12">
        <v>0</v>
      </c>
      <c r="J15" s="5">
        <v>1</v>
      </c>
      <c r="K15" s="5">
        <v>1</v>
      </c>
      <c r="L15" s="14">
        <v>0</v>
      </c>
      <c r="M15" s="8" t="s">
        <v>71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ht="22.5" x14ac:dyDescent="0.25">
      <c r="A16" s="10" t="s">
        <v>21</v>
      </c>
      <c r="B16" s="10" t="s">
        <v>22</v>
      </c>
      <c r="C16" s="10" t="s">
        <v>43</v>
      </c>
      <c r="D16" s="10" t="s">
        <v>24</v>
      </c>
      <c r="E16" s="10" t="s">
        <v>34</v>
      </c>
      <c r="F16" s="10" t="s">
        <v>33</v>
      </c>
      <c r="G16" s="12">
        <v>150000</v>
      </c>
      <c r="H16" s="12">
        <v>150000</v>
      </c>
      <c r="I16" s="12">
        <v>0</v>
      </c>
      <c r="J16" s="5">
        <v>1</v>
      </c>
      <c r="K16" s="5">
        <v>1</v>
      </c>
      <c r="L16" s="14">
        <v>0</v>
      </c>
      <c r="M16" s="8" t="s">
        <v>71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ht="22.5" x14ac:dyDescent="0.25">
      <c r="A17" s="10" t="s">
        <v>21</v>
      </c>
      <c r="B17" s="10" t="s">
        <v>22</v>
      </c>
      <c r="C17" s="10" t="s">
        <v>43</v>
      </c>
      <c r="D17" s="10" t="s">
        <v>24</v>
      </c>
      <c r="E17" s="10" t="s">
        <v>47</v>
      </c>
      <c r="F17" s="10" t="s">
        <v>46</v>
      </c>
      <c r="G17" s="12">
        <v>40250</v>
      </c>
      <c r="H17" s="12">
        <v>40250</v>
      </c>
      <c r="I17" s="12">
        <v>0</v>
      </c>
      <c r="J17" s="5">
        <v>1</v>
      </c>
      <c r="K17" s="5">
        <v>1</v>
      </c>
      <c r="L17" s="14">
        <v>0</v>
      </c>
      <c r="M17" s="8" t="s">
        <v>71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ht="22.5" x14ac:dyDescent="0.25">
      <c r="A18" s="10" t="s">
        <v>21</v>
      </c>
      <c r="B18" s="10" t="s">
        <v>22</v>
      </c>
      <c r="C18" s="10" t="s">
        <v>48</v>
      </c>
      <c r="D18" s="10" t="s">
        <v>24</v>
      </c>
      <c r="E18" s="10" t="s">
        <v>42</v>
      </c>
      <c r="F18" s="10" t="s">
        <v>41</v>
      </c>
      <c r="G18" s="12">
        <v>100000</v>
      </c>
      <c r="H18" s="12">
        <v>100000</v>
      </c>
      <c r="I18" s="12">
        <v>0</v>
      </c>
      <c r="J18" s="5">
        <v>1</v>
      </c>
      <c r="K18" s="5">
        <v>1</v>
      </c>
      <c r="L18" s="14">
        <v>0</v>
      </c>
      <c r="M18" s="8" t="s">
        <v>70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ht="22.5" x14ac:dyDescent="0.25">
      <c r="A19" s="10" t="s">
        <v>21</v>
      </c>
      <c r="B19" s="10" t="s">
        <v>22</v>
      </c>
      <c r="C19" s="10" t="s">
        <v>48</v>
      </c>
      <c r="D19" s="10" t="s">
        <v>24</v>
      </c>
      <c r="E19" s="10" t="s">
        <v>45</v>
      </c>
      <c r="F19" s="10" t="s">
        <v>44</v>
      </c>
      <c r="G19" s="12">
        <v>400000</v>
      </c>
      <c r="H19" s="12">
        <v>400000</v>
      </c>
      <c r="I19" s="12">
        <v>0</v>
      </c>
      <c r="J19" s="5">
        <v>1</v>
      </c>
      <c r="K19" s="5">
        <v>1</v>
      </c>
      <c r="L19" s="14">
        <v>0</v>
      </c>
      <c r="M19" s="8" t="s">
        <v>70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7" ht="22.5" x14ac:dyDescent="0.25">
      <c r="A20" s="10" t="s">
        <v>21</v>
      </c>
      <c r="B20" s="10" t="s">
        <v>22</v>
      </c>
      <c r="C20" s="10" t="s">
        <v>48</v>
      </c>
      <c r="D20" s="10" t="s">
        <v>24</v>
      </c>
      <c r="E20" s="10" t="s">
        <v>29</v>
      </c>
      <c r="F20" s="10" t="s">
        <v>28</v>
      </c>
      <c r="G20" s="12">
        <v>1200000</v>
      </c>
      <c r="H20" s="12">
        <v>1080000</v>
      </c>
      <c r="I20" s="12">
        <v>8034</v>
      </c>
      <c r="J20" s="5">
        <v>1</v>
      </c>
      <c r="K20" s="5">
        <v>1</v>
      </c>
      <c r="L20" s="14">
        <v>0.01</v>
      </c>
      <c r="M20" s="8" t="s">
        <v>70</v>
      </c>
      <c r="N20" s="7">
        <f t="shared" si="0"/>
        <v>6.6950000000000004E-3</v>
      </c>
      <c r="O20" s="7">
        <f t="shared" si="1"/>
        <v>7.438888888888889E-3</v>
      </c>
      <c r="P20" s="6">
        <f t="shared" si="2"/>
        <v>0.01</v>
      </c>
      <c r="Q20" s="6">
        <f t="shared" si="3"/>
        <v>0.01</v>
      </c>
    </row>
    <row r="21" spans="1:17" ht="22.5" x14ac:dyDescent="0.25">
      <c r="A21" s="10" t="s">
        <v>21</v>
      </c>
      <c r="B21" s="10" t="s">
        <v>22</v>
      </c>
      <c r="C21" s="10" t="s">
        <v>48</v>
      </c>
      <c r="D21" s="10" t="s">
        <v>24</v>
      </c>
      <c r="E21" s="10" t="s">
        <v>37</v>
      </c>
      <c r="F21" s="10" t="s">
        <v>36</v>
      </c>
      <c r="G21" s="12">
        <v>300000</v>
      </c>
      <c r="H21" s="12">
        <v>300000</v>
      </c>
      <c r="I21" s="12">
        <v>0</v>
      </c>
      <c r="J21" s="5">
        <v>1</v>
      </c>
      <c r="K21" s="5">
        <v>1</v>
      </c>
      <c r="L21" s="14">
        <v>0</v>
      </c>
      <c r="M21" s="8" t="s">
        <v>70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ht="22.5" x14ac:dyDescent="0.25">
      <c r="A22" s="10" t="s">
        <v>21</v>
      </c>
      <c r="B22" s="10" t="s">
        <v>22</v>
      </c>
      <c r="C22" s="10" t="s">
        <v>48</v>
      </c>
      <c r="D22" s="10" t="s">
        <v>24</v>
      </c>
      <c r="E22" s="10" t="s">
        <v>47</v>
      </c>
      <c r="F22" s="10" t="s">
        <v>46</v>
      </c>
      <c r="G22" s="12">
        <v>3450000</v>
      </c>
      <c r="H22" s="12">
        <v>3450000</v>
      </c>
      <c r="I22" s="12">
        <v>1877895.07</v>
      </c>
      <c r="J22" s="5">
        <v>1</v>
      </c>
      <c r="K22" s="5">
        <v>1</v>
      </c>
      <c r="L22" s="14">
        <v>0.54</v>
      </c>
      <c r="M22" s="8" t="s">
        <v>70</v>
      </c>
      <c r="N22" s="7">
        <f t="shared" si="0"/>
        <v>0.54431741159420288</v>
      </c>
      <c r="O22" s="7">
        <f t="shared" si="1"/>
        <v>0.54431741159420288</v>
      </c>
      <c r="P22" s="6">
        <f t="shared" si="2"/>
        <v>0.54</v>
      </c>
      <c r="Q22" s="6">
        <f t="shared" si="3"/>
        <v>0.54</v>
      </c>
    </row>
    <row r="23" spans="1:17" ht="22.5" x14ac:dyDescent="0.25">
      <c r="A23" s="10" t="s">
        <v>21</v>
      </c>
      <c r="B23" s="10" t="s">
        <v>22</v>
      </c>
      <c r="C23" s="10" t="s">
        <v>48</v>
      </c>
      <c r="D23" s="10" t="s">
        <v>24</v>
      </c>
      <c r="E23" s="10" t="s">
        <v>32</v>
      </c>
      <c r="F23" s="10" t="s">
        <v>31</v>
      </c>
      <c r="G23" s="12">
        <v>100000</v>
      </c>
      <c r="H23" s="12">
        <v>100000</v>
      </c>
      <c r="I23" s="12">
        <v>0</v>
      </c>
      <c r="J23" s="5">
        <v>1</v>
      </c>
      <c r="K23" s="5">
        <v>1</v>
      </c>
      <c r="L23" s="14">
        <v>0</v>
      </c>
      <c r="M23" s="8" t="s">
        <v>70</v>
      </c>
      <c r="N23" s="7">
        <f t="shared" si="0"/>
        <v>0</v>
      </c>
      <c r="O23" s="7">
        <f t="shared" si="1"/>
        <v>0</v>
      </c>
      <c r="P23" s="6">
        <f t="shared" si="2"/>
        <v>0</v>
      </c>
      <c r="Q23" s="6">
        <f t="shared" si="3"/>
        <v>0</v>
      </c>
    </row>
    <row r="24" spans="1:17" ht="22.5" x14ac:dyDescent="0.25">
      <c r="A24" s="10" t="s">
        <v>21</v>
      </c>
      <c r="B24" s="10" t="s">
        <v>22</v>
      </c>
      <c r="C24" s="10" t="s">
        <v>49</v>
      </c>
      <c r="D24" s="10" t="s">
        <v>24</v>
      </c>
      <c r="E24" s="10" t="s">
        <v>45</v>
      </c>
      <c r="F24" s="10" t="s">
        <v>44</v>
      </c>
      <c r="G24" s="12">
        <v>0</v>
      </c>
      <c r="H24" s="12">
        <v>2380000</v>
      </c>
      <c r="I24" s="12">
        <v>0</v>
      </c>
      <c r="J24" s="5">
        <v>0</v>
      </c>
      <c r="K24" s="5">
        <v>1</v>
      </c>
      <c r="L24" s="14">
        <v>0</v>
      </c>
      <c r="M24" s="8" t="s">
        <v>70</v>
      </c>
      <c r="N24" s="7">
        <f t="shared" si="0"/>
        <v>0</v>
      </c>
      <c r="O24" s="7">
        <f t="shared" si="1"/>
        <v>0</v>
      </c>
      <c r="P24" s="6">
        <f t="shared" si="2"/>
        <v>0</v>
      </c>
      <c r="Q24" s="6">
        <f t="shared" si="3"/>
        <v>0</v>
      </c>
    </row>
    <row r="25" spans="1:17" ht="22.5" x14ac:dyDescent="0.25">
      <c r="A25" s="10" t="s">
        <v>21</v>
      </c>
      <c r="B25" s="10" t="s">
        <v>22</v>
      </c>
      <c r="C25" s="10" t="s">
        <v>50</v>
      </c>
      <c r="D25" s="10" t="s">
        <v>24</v>
      </c>
      <c r="E25" s="10" t="s">
        <v>26</v>
      </c>
      <c r="F25" s="10" t="s">
        <v>25</v>
      </c>
      <c r="G25" s="12">
        <v>120000</v>
      </c>
      <c r="H25" s="12">
        <v>120000</v>
      </c>
      <c r="I25" s="12">
        <v>96365.7</v>
      </c>
      <c r="J25" s="5">
        <v>1</v>
      </c>
      <c r="K25" s="5">
        <v>1</v>
      </c>
      <c r="L25" s="14">
        <v>0.8</v>
      </c>
      <c r="M25" s="8" t="s">
        <v>68</v>
      </c>
      <c r="N25" s="7">
        <f t="shared" si="0"/>
        <v>0.80304750000000003</v>
      </c>
      <c r="O25" s="7">
        <f t="shared" si="1"/>
        <v>0.80304750000000003</v>
      </c>
      <c r="P25" s="6">
        <f t="shared" si="2"/>
        <v>0.8</v>
      </c>
      <c r="Q25" s="6">
        <f t="shared" si="3"/>
        <v>0.8</v>
      </c>
    </row>
    <row r="26" spans="1:17" ht="22.5" x14ac:dyDescent="0.25">
      <c r="A26" s="10" t="s">
        <v>21</v>
      </c>
      <c r="B26" s="10" t="s">
        <v>22</v>
      </c>
      <c r="C26" s="10" t="s">
        <v>50</v>
      </c>
      <c r="D26" s="10" t="s">
        <v>24</v>
      </c>
      <c r="E26" s="10" t="s">
        <v>47</v>
      </c>
      <c r="F26" s="10" t="s">
        <v>46</v>
      </c>
      <c r="G26" s="12">
        <v>115000</v>
      </c>
      <c r="H26" s="12">
        <v>115000</v>
      </c>
      <c r="I26" s="12">
        <v>0</v>
      </c>
      <c r="J26" s="5">
        <v>1</v>
      </c>
      <c r="K26" s="5">
        <v>1</v>
      </c>
      <c r="L26" s="14">
        <v>0</v>
      </c>
      <c r="M26" s="8" t="s">
        <v>68</v>
      </c>
      <c r="N26" s="7">
        <f t="shared" si="0"/>
        <v>0</v>
      </c>
      <c r="O26" s="7">
        <f t="shared" si="1"/>
        <v>0</v>
      </c>
      <c r="P26" s="6">
        <f t="shared" si="2"/>
        <v>0</v>
      </c>
      <c r="Q26" s="6">
        <f t="shared" si="3"/>
        <v>0</v>
      </c>
    </row>
    <row r="27" spans="1:17" ht="22.5" x14ac:dyDescent="0.25">
      <c r="A27" s="10" t="s">
        <v>21</v>
      </c>
      <c r="B27" s="10" t="s">
        <v>22</v>
      </c>
      <c r="C27" s="10" t="s">
        <v>50</v>
      </c>
      <c r="D27" s="10" t="s">
        <v>24</v>
      </c>
      <c r="E27" s="10" t="s">
        <v>29</v>
      </c>
      <c r="F27" s="10" t="s">
        <v>28</v>
      </c>
      <c r="G27" s="12">
        <v>60000</v>
      </c>
      <c r="H27" s="12">
        <v>60000</v>
      </c>
      <c r="I27" s="12">
        <v>0</v>
      </c>
      <c r="J27" s="5">
        <v>1</v>
      </c>
      <c r="K27" s="5">
        <v>1</v>
      </c>
      <c r="L27" s="14">
        <v>0</v>
      </c>
      <c r="M27" s="8" t="s">
        <v>68</v>
      </c>
      <c r="N27" s="7">
        <f t="shared" si="0"/>
        <v>0</v>
      </c>
      <c r="O27" s="7">
        <f t="shared" si="1"/>
        <v>0</v>
      </c>
      <c r="P27" s="6">
        <f t="shared" si="2"/>
        <v>0</v>
      </c>
      <c r="Q27" s="6">
        <f t="shared" si="3"/>
        <v>0</v>
      </c>
    </row>
    <row r="28" spans="1:17" ht="22.5" x14ac:dyDescent="0.25">
      <c r="A28" s="10" t="s">
        <v>21</v>
      </c>
      <c r="B28" s="10" t="s">
        <v>22</v>
      </c>
      <c r="C28" s="10" t="s">
        <v>50</v>
      </c>
      <c r="D28" s="10" t="s">
        <v>24</v>
      </c>
      <c r="E28" s="10" t="s">
        <v>32</v>
      </c>
      <c r="F28" s="10" t="s">
        <v>31</v>
      </c>
      <c r="G28" s="12">
        <v>30000</v>
      </c>
      <c r="H28" s="12">
        <v>30000</v>
      </c>
      <c r="I28" s="12">
        <v>0</v>
      </c>
      <c r="J28" s="5">
        <v>1</v>
      </c>
      <c r="K28" s="5">
        <v>1</v>
      </c>
      <c r="L28" s="14">
        <v>0</v>
      </c>
      <c r="M28" s="8" t="s">
        <v>68</v>
      </c>
      <c r="N28" s="7">
        <f t="shared" si="0"/>
        <v>0</v>
      </c>
      <c r="O28" s="7">
        <f t="shared" si="1"/>
        <v>0</v>
      </c>
      <c r="P28" s="6">
        <f t="shared" si="2"/>
        <v>0</v>
      </c>
      <c r="Q28" s="6">
        <f t="shared" si="3"/>
        <v>0</v>
      </c>
    </row>
    <row r="29" spans="1:17" ht="22.5" x14ac:dyDescent="0.25">
      <c r="A29" s="10" t="s">
        <v>21</v>
      </c>
      <c r="B29" s="10" t="s">
        <v>22</v>
      </c>
      <c r="C29" s="10" t="s">
        <v>51</v>
      </c>
      <c r="D29" s="10" t="s">
        <v>24</v>
      </c>
      <c r="E29" s="10" t="s">
        <v>34</v>
      </c>
      <c r="F29" s="10" t="s">
        <v>33</v>
      </c>
      <c r="G29" s="12">
        <v>0</v>
      </c>
      <c r="H29" s="12">
        <v>12293160.119999999</v>
      </c>
      <c r="I29" s="12">
        <v>5874588.79</v>
      </c>
      <c r="J29" s="5">
        <v>0</v>
      </c>
      <c r="K29" s="5">
        <v>1</v>
      </c>
      <c r="L29" s="14">
        <v>0.48</v>
      </c>
      <c r="M29" s="8" t="s">
        <v>68</v>
      </c>
      <c r="N29" s="7">
        <f t="shared" si="0"/>
        <v>0</v>
      </c>
      <c r="O29" s="7">
        <f t="shared" si="1"/>
        <v>0.47787458494439594</v>
      </c>
      <c r="P29" s="6">
        <f t="shared" si="2"/>
        <v>0</v>
      </c>
      <c r="Q29" s="6">
        <f t="shared" si="3"/>
        <v>0.48</v>
      </c>
    </row>
    <row r="30" spans="1:17" ht="22.5" x14ac:dyDescent="0.25">
      <c r="A30" s="10" t="s">
        <v>21</v>
      </c>
      <c r="B30" s="10" t="s">
        <v>22</v>
      </c>
      <c r="C30" s="10" t="s">
        <v>51</v>
      </c>
      <c r="D30" s="10" t="s">
        <v>24</v>
      </c>
      <c r="E30" s="10" t="s">
        <v>32</v>
      </c>
      <c r="F30" s="10" t="s">
        <v>31</v>
      </c>
      <c r="G30" s="12">
        <v>60000</v>
      </c>
      <c r="H30" s="12">
        <v>60000</v>
      </c>
      <c r="I30" s="12">
        <v>6500</v>
      </c>
      <c r="J30" s="5">
        <v>1</v>
      </c>
      <c r="K30" s="5">
        <v>1</v>
      </c>
      <c r="L30" s="14">
        <v>0.11</v>
      </c>
      <c r="M30" s="8" t="s">
        <v>68</v>
      </c>
      <c r="N30" s="7">
        <f t="shared" si="0"/>
        <v>0.10833333333333334</v>
      </c>
      <c r="O30" s="7">
        <f t="shared" si="1"/>
        <v>0.10833333333333334</v>
      </c>
      <c r="P30" s="6">
        <f t="shared" si="2"/>
        <v>0.11</v>
      </c>
      <c r="Q30" s="6">
        <f t="shared" si="3"/>
        <v>0.11</v>
      </c>
    </row>
    <row r="31" spans="1:17" ht="22.5" x14ac:dyDescent="0.25">
      <c r="A31" s="10" t="s">
        <v>21</v>
      </c>
      <c r="B31" s="10" t="s">
        <v>22</v>
      </c>
      <c r="C31" s="10" t="s">
        <v>51</v>
      </c>
      <c r="D31" s="10" t="s">
        <v>24</v>
      </c>
      <c r="E31" s="10" t="s">
        <v>39</v>
      </c>
      <c r="F31" s="10" t="s">
        <v>38</v>
      </c>
      <c r="G31" s="12">
        <v>33000</v>
      </c>
      <c r="H31" s="12">
        <v>33000</v>
      </c>
      <c r="I31" s="12">
        <v>0</v>
      </c>
      <c r="J31" s="5">
        <v>1</v>
      </c>
      <c r="K31" s="5">
        <v>1</v>
      </c>
      <c r="L31" s="14">
        <v>0</v>
      </c>
      <c r="M31" s="8" t="s">
        <v>68</v>
      </c>
      <c r="N31" s="7">
        <f t="shared" si="0"/>
        <v>0</v>
      </c>
      <c r="O31" s="7">
        <f t="shared" si="1"/>
        <v>0</v>
      </c>
      <c r="P31" s="6">
        <f t="shared" si="2"/>
        <v>0</v>
      </c>
      <c r="Q31" s="6">
        <f t="shared" si="3"/>
        <v>0</v>
      </c>
    </row>
    <row r="32" spans="1:17" ht="22.5" x14ac:dyDescent="0.25">
      <c r="A32" s="10" t="s">
        <v>21</v>
      </c>
      <c r="B32" s="10" t="s">
        <v>22</v>
      </c>
      <c r="C32" s="10" t="s">
        <v>51</v>
      </c>
      <c r="D32" s="10" t="s">
        <v>24</v>
      </c>
      <c r="E32" s="10" t="s">
        <v>42</v>
      </c>
      <c r="F32" s="10" t="s">
        <v>41</v>
      </c>
      <c r="G32" s="12">
        <v>12000</v>
      </c>
      <c r="H32" s="12">
        <v>12000</v>
      </c>
      <c r="I32" s="12">
        <v>0</v>
      </c>
      <c r="J32" s="5">
        <v>1</v>
      </c>
      <c r="K32" s="5">
        <v>1</v>
      </c>
      <c r="L32" s="14">
        <v>0</v>
      </c>
      <c r="M32" s="8" t="s">
        <v>68</v>
      </c>
      <c r="N32" s="7">
        <f t="shared" si="0"/>
        <v>0</v>
      </c>
      <c r="O32" s="7">
        <f t="shared" si="1"/>
        <v>0</v>
      </c>
      <c r="P32" s="6">
        <f t="shared" si="2"/>
        <v>0</v>
      </c>
      <c r="Q32" s="6">
        <f t="shared" si="3"/>
        <v>0</v>
      </c>
    </row>
    <row r="33" spans="1:17" ht="22.5" x14ac:dyDescent="0.25">
      <c r="A33" s="10" t="s">
        <v>21</v>
      </c>
      <c r="B33" s="10" t="s">
        <v>22</v>
      </c>
      <c r="C33" s="10" t="s">
        <v>51</v>
      </c>
      <c r="D33" s="10" t="s">
        <v>24</v>
      </c>
      <c r="E33" s="10" t="s">
        <v>45</v>
      </c>
      <c r="F33" s="10" t="s">
        <v>44</v>
      </c>
      <c r="G33" s="12">
        <v>20000</v>
      </c>
      <c r="H33" s="12">
        <v>20000</v>
      </c>
      <c r="I33" s="12">
        <v>0</v>
      </c>
      <c r="J33" s="5">
        <v>1</v>
      </c>
      <c r="K33" s="5">
        <v>1</v>
      </c>
      <c r="L33" s="14">
        <v>0</v>
      </c>
      <c r="M33" s="8" t="s">
        <v>68</v>
      </c>
      <c r="N33" s="7">
        <f t="shared" si="0"/>
        <v>0</v>
      </c>
      <c r="O33" s="7">
        <f t="shared" si="1"/>
        <v>0</v>
      </c>
      <c r="P33" s="6">
        <f t="shared" si="2"/>
        <v>0</v>
      </c>
      <c r="Q33" s="6">
        <f t="shared" si="3"/>
        <v>0</v>
      </c>
    </row>
    <row r="34" spans="1:17" ht="22.5" x14ac:dyDescent="0.25">
      <c r="A34" s="10" t="s">
        <v>21</v>
      </c>
      <c r="B34" s="10" t="s">
        <v>22</v>
      </c>
      <c r="C34" s="10" t="s">
        <v>51</v>
      </c>
      <c r="D34" s="10" t="s">
        <v>24</v>
      </c>
      <c r="E34" s="10" t="s">
        <v>47</v>
      </c>
      <c r="F34" s="10" t="s">
        <v>46</v>
      </c>
      <c r="G34" s="12">
        <v>460000</v>
      </c>
      <c r="H34" s="12">
        <v>460000</v>
      </c>
      <c r="I34" s="12">
        <v>0</v>
      </c>
      <c r="J34" s="5">
        <v>1</v>
      </c>
      <c r="K34" s="5">
        <v>1</v>
      </c>
      <c r="L34" s="14">
        <v>0</v>
      </c>
      <c r="M34" s="8" t="s">
        <v>68</v>
      </c>
      <c r="N34" s="7">
        <f t="shared" si="0"/>
        <v>0</v>
      </c>
      <c r="O34" s="7">
        <f t="shared" si="1"/>
        <v>0</v>
      </c>
      <c r="P34" s="6">
        <f t="shared" si="2"/>
        <v>0</v>
      </c>
      <c r="Q34" s="6">
        <f t="shared" si="3"/>
        <v>0</v>
      </c>
    </row>
    <row r="35" spans="1:17" ht="22.5" x14ac:dyDescent="0.25">
      <c r="A35" s="10" t="s">
        <v>21</v>
      </c>
      <c r="B35" s="10" t="s">
        <v>22</v>
      </c>
      <c r="C35" s="10" t="s">
        <v>52</v>
      </c>
      <c r="D35" s="10" t="s">
        <v>24</v>
      </c>
      <c r="E35" s="10" t="s">
        <v>47</v>
      </c>
      <c r="F35" s="10" t="s">
        <v>46</v>
      </c>
      <c r="G35" s="12">
        <v>517500</v>
      </c>
      <c r="H35" s="12">
        <v>517500</v>
      </c>
      <c r="I35" s="12">
        <v>0</v>
      </c>
      <c r="J35" s="5">
        <v>1</v>
      </c>
      <c r="K35" s="5">
        <v>1</v>
      </c>
      <c r="L35" s="14">
        <v>0</v>
      </c>
      <c r="M35" s="8" t="s">
        <v>68</v>
      </c>
      <c r="N35" s="7">
        <f t="shared" si="0"/>
        <v>0</v>
      </c>
      <c r="O35" s="7">
        <f t="shared" si="1"/>
        <v>0</v>
      </c>
      <c r="P35" s="6">
        <f t="shared" si="2"/>
        <v>0</v>
      </c>
      <c r="Q35" s="6">
        <f t="shared" si="3"/>
        <v>0</v>
      </c>
    </row>
    <row r="36" spans="1:17" ht="22.5" x14ac:dyDescent="0.25">
      <c r="A36" s="10" t="s">
        <v>21</v>
      </c>
      <c r="B36" s="10" t="s">
        <v>22</v>
      </c>
      <c r="C36" s="10" t="s">
        <v>53</v>
      </c>
      <c r="D36" s="10" t="s">
        <v>24</v>
      </c>
      <c r="E36" s="10" t="s">
        <v>32</v>
      </c>
      <c r="F36" s="10" t="s">
        <v>31</v>
      </c>
      <c r="G36" s="12">
        <v>25000</v>
      </c>
      <c r="H36" s="12">
        <v>25000</v>
      </c>
      <c r="I36" s="12">
        <v>0</v>
      </c>
      <c r="J36" s="5">
        <v>1</v>
      </c>
      <c r="K36" s="5">
        <v>1</v>
      </c>
      <c r="L36" s="14">
        <v>0</v>
      </c>
      <c r="M36" s="8" t="s">
        <v>72</v>
      </c>
      <c r="N36" s="7">
        <f t="shared" si="0"/>
        <v>0</v>
      </c>
      <c r="O36" s="7">
        <f t="shared" si="1"/>
        <v>0</v>
      </c>
      <c r="P36" s="6">
        <f t="shared" si="2"/>
        <v>0</v>
      </c>
      <c r="Q36" s="6">
        <f t="shared" si="3"/>
        <v>0</v>
      </c>
    </row>
    <row r="37" spans="1:17" ht="22.5" x14ac:dyDescent="0.25">
      <c r="A37" s="10" t="s">
        <v>21</v>
      </c>
      <c r="B37" s="10" t="s">
        <v>22</v>
      </c>
      <c r="C37" s="10" t="s">
        <v>53</v>
      </c>
      <c r="D37" s="10" t="s">
        <v>24</v>
      </c>
      <c r="E37" s="10" t="s">
        <v>45</v>
      </c>
      <c r="F37" s="10" t="s">
        <v>44</v>
      </c>
      <c r="G37" s="12">
        <v>300000</v>
      </c>
      <c r="H37" s="12">
        <v>300000</v>
      </c>
      <c r="I37" s="12">
        <v>0</v>
      </c>
      <c r="J37" s="5">
        <v>1</v>
      </c>
      <c r="K37" s="5">
        <v>1</v>
      </c>
      <c r="L37" s="14">
        <v>0</v>
      </c>
      <c r="M37" s="8" t="s">
        <v>72</v>
      </c>
      <c r="N37" s="7">
        <f t="shared" si="0"/>
        <v>0</v>
      </c>
      <c r="O37" s="7">
        <f t="shared" si="1"/>
        <v>0</v>
      </c>
      <c r="P37" s="6">
        <f t="shared" si="2"/>
        <v>0</v>
      </c>
      <c r="Q37" s="6">
        <f t="shared" si="3"/>
        <v>0</v>
      </c>
    </row>
    <row r="38" spans="1:17" ht="22.5" x14ac:dyDescent="0.25">
      <c r="A38" s="10" t="s">
        <v>21</v>
      </c>
      <c r="B38" s="10" t="s">
        <v>22</v>
      </c>
      <c r="C38" s="10" t="s">
        <v>53</v>
      </c>
      <c r="D38" s="10" t="s">
        <v>24</v>
      </c>
      <c r="E38" s="10" t="s">
        <v>37</v>
      </c>
      <c r="F38" s="10" t="s">
        <v>36</v>
      </c>
      <c r="G38" s="12">
        <v>100000</v>
      </c>
      <c r="H38" s="12">
        <v>100000</v>
      </c>
      <c r="I38" s="12">
        <v>34000</v>
      </c>
      <c r="J38" s="5">
        <v>1</v>
      </c>
      <c r="K38" s="5">
        <v>1</v>
      </c>
      <c r="L38" s="14">
        <v>0.34</v>
      </c>
      <c r="M38" s="8" t="s">
        <v>72</v>
      </c>
      <c r="N38" s="7">
        <f t="shared" si="0"/>
        <v>0.34</v>
      </c>
      <c r="O38" s="7">
        <f t="shared" si="1"/>
        <v>0.34</v>
      </c>
      <c r="P38" s="6">
        <f t="shared" si="2"/>
        <v>0.34</v>
      </c>
      <c r="Q38" s="6">
        <f t="shared" si="3"/>
        <v>0.34</v>
      </c>
    </row>
    <row r="39" spans="1:17" ht="22.5" x14ac:dyDescent="0.25">
      <c r="A39" s="10" t="s">
        <v>21</v>
      </c>
      <c r="B39" s="10" t="s">
        <v>22</v>
      </c>
      <c r="C39" s="10" t="s">
        <v>54</v>
      </c>
      <c r="D39" s="10" t="s">
        <v>24</v>
      </c>
      <c r="E39" s="10" t="s">
        <v>34</v>
      </c>
      <c r="F39" s="10" t="s">
        <v>33</v>
      </c>
      <c r="G39" s="12">
        <v>350000</v>
      </c>
      <c r="H39" s="12">
        <v>350000</v>
      </c>
      <c r="I39" s="12">
        <v>0</v>
      </c>
      <c r="J39" s="5">
        <v>1</v>
      </c>
      <c r="K39" s="5">
        <v>1</v>
      </c>
      <c r="L39" s="14">
        <v>0</v>
      </c>
      <c r="M39" s="8" t="s">
        <v>68</v>
      </c>
      <c r="N39" s="7">
        <f t="shared" si="0"/>
        <v>0</v>
      </c>
      <c r="O39" s="7">
        <f t="shared" si="1"/>
        <v>0</v>
      </c>
      <c r="P39" s="6">
        <f t="shared" si="2"/>
        <v>0</v>
      </c>
      <c r="Q39" s="6">
        <f t="shared" si="3"/>
        <v>0</v>
      </c>
    </row>
    <row r="40" spans="1:17" ht="22.5" x14ac:dyDescent="0.25">
      <c r="A40" s="10" t="s">
        <v>21</v>
      </c>
      <c r="B40" s="10" t="s">
        <v>22</v>
      </c>
      <c r="C40" s="10" t="s">
        <v>55</v>
      </c>
      <c r="D40" s="10" t="s">
        <v>56</v>
      </c>
      <c r="E40" s="10" t="s">
        <v>34</v>
      </c>
      <c r="F40" s="10" t="s">
        <v>33</v>
      </c>
      <c r="G40" s="12">
        <v>0</v>
      </c>
      <c r="H40" s="12">
        <v>2344850.5499999998</v>
      </c>
      <c r="I40" s="12">
        <v>1263850.55</v>
      </c>
      <c r="J40" s="5">
        <v>0</v>
      </c>
      <c r="K40" s="5">
        <v>1</v>
      </c>
      <c r="L40" s="14">
        <v>0.54</v>
      </c>
      <c r="M40" s="8" t="s">
        <v>73</v>
      </c>
      <c r="N40" s="7">
        <f t="shared" si="0"/>
        <v>0</v>
      </c>
      <c r="O40" s="7">
        <f t="shared" si="1"/>
        <v>0.53898980896671655</v>
      </c>
      <c r="P40" s="6">
        <f t="shared" si="2"/>
        <v>0</v>
      </c>
      <c r="Q40" s="6">
        <f t="shared" si="3"/>
        <v>0.54</v>
      </c>
    </row>
    <row r="41" spans="1:17" ht="22.5" x14ac:dyDescent="0.25">
      <c r="A41" s="10" t="s">
        <v>21</v>
      </c>
      <c r="B41" s="10" t="s">
        <v>22</v>
      </c>
      <c r="C41" s="10" t="s">
        <v>57</v>
      </c>
      <c r="D41" s="10" t="s">
        <v>56</v>
      </c>
      <c r="E41" s="10" t="s">
        <v>47</v>
      </c>
      <c r="F41" s="10" t="s">
        <v>46</v>
      </c>
      <c r="G41" s="12">
        <v>115000</v>
      </c>
      <c r="H41" s="12">
        <v>115000</v>
      </c>
      <c r="I41" s="12">
        <v>0</v>
      </c>
      <c r="J41" s="5">
        <v>1</v>
      </c>
      <c r="K41" s="5">
        <v>1</v>
      </c>
      <c r="L41" s="14">
        <v>0</v>
      </c>
      <c r="M41" s="8" t="s">
        <v>74</v>
      </c>
      <c r="N41" s="7">
        <f t="shared" si="0"/>
        <v>0</v>
      </c>
      <c r="O41" s="7">
        <f t="shared" si="1"/>
        <v>0</v>
      </c>
      <c r="P41" s="6">
        <f t="shared" si="2"/>
        <v>0</v>
      </c>
      <c r="Q41" s="6">
        <f t="shared" si="3"/>
        <v>0</v>
      </c>
    </row>
    <row r="42" spans="1:17" ht="22.5" x14ac:dyDescent="0.25">
      <c r="A42" s="10" t="s">
        <v>21</v>
      </c>
      <c r="B42" s="10" t="s">
        <v>22</v>
      </c>
      <c r="C42" s="10" t="s">
        <v>58</v>
      </c>
      <c r="D42" s="10" t="s">
        <v>59</v>
      </c>
      <c r="E42" s="10" t="s">
        <v>34</v>
      </c>
      <c r="F42" s="10" t="s">
        <v>33</v>
      </c>
      <c r="G42" s="12">
        <v>0</v>
      </c>
      <c r="H42" s="12">
        <v>1500000</v>
      </c>
      <c r="I42" s="12">
        <v>0</v>
      </c>
      <c r="J42" s="5">
        <v>0</v>
      </c>
      <c r="K42" s="5">
        <v>1</v>
      </c>
      <c r="L42" s="5">
        <v>0</v>
      </c>
      <c r="M42" s="8" t="s">
        <v>75</v>
      </c>
      <c r="N42" s="7">
        <f t="shared" si="0"/>
        <v>0</v>
      </c>
      <c r="O42" s="7">
        <f t="shared" si="1"/>
        <v>0</v>
      </c>
      <c r="P42" s="6">
        <f t="shared" si="2"/>
        <v>0</v>
      </c>
      <c r="Q42" s="6">
        <f t="shared" si="3"/>
        <v>0</v>
      </c>
    </row>
    <row r="43" spans="1:17" ht="22.5" x14ac:dyDescent="0.25">
      <c r="A43" s="10" t="s">
        <v>21</v>
      </c>
      <c r="B43" s="10" t="s">
        <v>22</v>
      </c>
      <c r="C43" s="10" t="s">
        <v>60</v>
      </c>
      <c r="D43" s="10" t="s">
        <v>59</v>
      </c>
      <c r="E43" s="10" t="s">
        <v>34</v>
      </c>
      <c r="F43" s="10" t="s">
        <v>33</v>
      </c>
      <c r="G43" s="12">
        <v>13200000</v>
      </c>
      <c r="H43" s="12">
        <v>77846569.579999998</v>
      </c>
      <c r="I43" s="12">
        <v>14775554.33</v>
      </c>
      <c r="J43" s="5">
        <v>4</v>
      </c>
      <c r="K43" s="5">
        <v>17</v>
      </c>
      <c r="L43" s="5">
        <v>5</v>
      </c>
      <c r="M43" s="8" t="s">
        <v>75</v>
      </c>
      <c r="N43" s="7">
        <f t="shared" si="0"/>
        <v>1.1193601765151515</v>
      </c>
      <c r="O43" s="7">
        <f t="shared" si="1"/>
        <v>0.18980353803279304</v>
      </c>
      <c r="P43" s="6">
        <f t="shared" si="2"/>
        <v>1.25</v>
      </c>
      <c r="Q43" s="6">
        <f t="shared" si="3"/>
        <v>0.29411764705882354</v>
      </c>
    </row>
    <row r="44" spans="1:17" ht="22.5" x14ac:dyDescent="0.25">
      <c r="A44" s="10" t="s">
        <v>21</v>
      </c>
      <c r="B44" s="10" t="s">
        <v>22</v>
      </c>
      <c r="C44" s="10" t="s">
        <v>61</v>
      </c>
      <c r="D44" s="10" t="s">
        <v>59</v>
      </c>
      <c r="E44" s="10" t="s">
        <v>34</v>
      </c>
      <c r="F44" s="10" t="s">
        <v>33</v>
      </c>
      <c r="G44" s="12">
        <v>0</v>
      </c>
      <c r="H44" s="12">
        <v>1900000</v>
      </c>
      <c r="I44" s="12">
        <v>615005.44999999995</v>
      </c>
      <c r="J44" s="5">
        <v>0</v>
      </c>
      <c r="K44" s="5">
        <v>1</v>
      </c>
      <c r="L44" s="5">
        <v>0</v>
      </c>
      <c r="M44" s="8" t="s">
        <v>75</v>
      </c>
      <c r="N44" s="7">
        <f t="shared" si="0"/>
        <v>0</v>
      </c>
      <c r="O44" s="7">
        <f t="shared" si="1"/>
        <v>0.32368707894736842</v>
      </c>
      <c r="P44" s="6">
        <f t="shared" si="2"/>
        <v>0</v>
      </c>
      <c r="Q44" s="6">
        <f t="shared" si="3"/>
        <v>0</v>
      </c>
    </row>
    <row r="45" spans="1:17" ht="22.5" x14ac:dyDescent="0.25">
      <c r="A45" s="10" t="s">
        <v>21</v>
      </c>
      <c r="B45" s="10" t="s">
        <v>22</v>
      </c>
      <c r="C45" s="10" t="s">
        <v>62</v>
      </c>
      <c r="D45" s="10" t="s">
        <v>59</v>
      </c>
      <c r="E45" s="10" t="s">
        <v>34</v>
      </c>
      <c r="F45" s="10" t="s">
        <v>33</v>
      </c>
      <c r="G45" s="12">
        <v>0</v>
      </c>
      <c r="H45" s="12">
        <v>1000000</v>
      </c>
      <c r="I45" s="12">
        <v>0</v>
      </c>
      <c r="J45" s="5">
        <v>0</v>
      </c>
      <c r="K45" s="5">
        <v>1</v>
      </c>
      <c r="L45" s="5">
        <v>0</v>
      </c>
      <c r="M45" s="8" t="s">
        <v>75</v>
      </c>
      <c r="N45" s="7">
        <f t="shared" si="0"/>
        <v>0</v>
      </c>
      <c r="O45" s="7">
        <f t="shared" si="1"/>
        <v>0</v>
      </c>
      <c r="P45" s="6">
        <f t="shared" si="2"/>
        <v>0</v>
      </c>
      <c r="Q45" s="6">
        <f t="shared" si="3"/>
        <v>0</v>
      </c>
    </row>
    <row r="46" spans="1:17" ht="22.5" x14ac:dyDescent="0.25">
      <c r="A46" s="10" t="s">
        <v>21</v>
      </c>
      <c r="B46" s="10" t="s">
        <v>22</v>
      </c>
      <c r="C46" s="10" t="s">
        <v>63</v>
      </c>
      <c r="D46" s="10" t="s">
        <v>59</v>
      </c>
      <c r="E46" s="10" t="s">
        <v>34</v>
      </c>
      <c r="F46" s="10" t="s">
        <v>33</v>
      </c>
      <c r="G46" s="12">
        <v>0</v>
      </c>
      <c r="H46" s="12">
        <v>15159378.25</v>
      </c>
      <c r="I46" s="12">
        <v>629268.85</v>
      </c>
      <c r="J46" s="5">
        <v>0</v>
      </c>
      <c r="K46" s="5">
        <v>3</v>
      </c>
      <c r="L46" s="5">
        <v>1</v>
      </c>
      <c r="M46" s="8" t="s">
        <v>75</v>
      </c>
      <c r="N46" s="7">
        <f t="shared" si="0"/>
        <v>0</v>
      </c>
      <c r="O46" s="7">
        <f t="shared" si="1"/>
        <v>4.1510201778888915E-2</v>
      </c>
      <c r="P46" s="6">
        <f t="shared" si="2"/>
        <v>0</v>
      </c>
      <c r="Q46" s="6">
        <f t="shared" si="3"/>
        <v>0.33333333333333331</v>
      </c>
    </row>
    <row r="47" spans="1:17" ht="22.5" x14ac:dyDescent="0.25">
      <c r="A47" s="10" t="s">
        <v>21</v>
      </c>
      <c r="B47" s="10" t="s">
        <v>22</v>
      </c>
      <c r="C47" s="10" t="s">
        <v>64</v>
      </c>
      <c r="D47" s="10" t="s">
        <v>59</v>
      </c>
      <c r="E47" s="10" t="s">
        <v>34</v>
      </c>
      <c r="F47" s="10" t="s">
        <v>33</v>
      </c>
      <c r="G47" s="12">
        <v>0</v>
      </c>
      <c r="H47" s="12">
        <v>4699856.75</v>
      </c>
      <c r="I47" s="12">
        <v>535570.14</v>
      </c>
      <c r="J47" s="5">
        <v>0</v>
      </c>
      <c r="K47" s="5">
        <v>4</v>
      </c>
      <c r="L47" s="5">
        <v>2</v>
      </c>
      <c r="M47" s="8" t="s">
        <v>75</v>
      </c>
      <c r="N47" s="7">
        <f t="shared" si="0"/>
        <v>0</v>
      </c>
      <c r="O47" s="7">
        <f t="shared" si="1"/>
        <v>0.11395456680674364</v>
      </c>
      <c r="P47" s="6">
        <f t="shared" si="2"/>
        <v>0</v>
      </c>
      <c r="Q47" s="6">
        <f t="shared" si="3"/>
        <v>0.5</v>
      </c>
    </row>
    <row r="48" spans="1:17" ht="22.5" x14ac:dyDescent="0.25">
      <c r="A48" s="10" t="s">
        <v>21</v>
      </c>
      <c r="B48" s="10" t="s">
        <v>22</v>
      </c>
      <c r="C48" s="10" t="s">
        <v>65</v>
      </c>
      <c r="D48" s="10" t="s">
        <v>59</v>
      </c>
      <c r="E48" s="10" t="s">
        <v>34</v>
      </c>
      <c r="F48" s="10" t="s">
        <v>33</v>
      </c>
      <c r="G48" s="12">
        <v>0</v>
      </c>
      <c r="H48" s="12">
        <v>8000000</v>
      </c>
      <c r="I48" s="12">
        <v>1978478.39</v>
      </c>
      <c r="J48" s="5">
        <v>0</v>
      </c>
      <c r="K48" s="5">
        <v>5</v>
      </c>
      <c r="L48" s="5">
        <v>1</v>
      </c>
      <c r="M48" s="8" t="s">
        <v>75</v>
      </c>
      <c r="N48" s="7">
        <f t="shared" si="0"/>
        <v>0</v>
      </c>
      <c r="O48" s="7">
        <f t="shared" si="1"/>
        <v>0.24730979874999998</v>
      </c>
      <c r="P48" s="6">
        <f t="shared" si="2"/>
        <v>0</v>
      </c>
      <c r="Q48" s="6">
        <f t="shared" si="3"/>
        <v>0.2</v>
      </c>
    </row>
    <row r="49" spans="1:17" ht="22.5" x14ac:dyDescent="0.25">
      <c r="A49" s="10" t="s">
        <v>21</v>
      </c>
      <c r="B49" s="10" t="s">
        <v>22</v>
      </c>
      <c r="C49" s="10" t="s">
        <v>66</v>
      </c>
      <c r="D49" s="10" t="s">
        <v>59</v>
      </c>
      <c r="E49" s="10" t="s">
        <v>29</v>
      </c>
      <c r="F49" s="10" t="s">
        <v>28</v>
      </c>
      <c r="G49" s="12">
        <v>500000</v>
      </c>
      <c r="H49" s="12">
        <v>500000</v>
      </c>
      <c r="I49" s="12">
        <v>0</v>
      </c>
      <c r="J49" s="5">
        <v>1</v>
      </c>
      <c r="K49" s="5">
        <v>1</v>
      </c>
      <c r="L49" s="5">
        <v>0</v>
      </c>
      <c r="M49" s="8" t="s">
        <v>75</v>
      </c>
      <c r="N49" s="7">
        <f t="shared" si="0"/>
        <v>0</v>
      </c>
      <c r="O49" s="7">
        <f t="shared" si="1"/>
        <v>0</v>
      </c>
      <c r="P49" s="6">
        <f t="shared" si="2"/>
        <v>0</v>
      </c>
      <c r="Q49" s="6">
        <f t="shared" si="3"/>
        <v>0</v>
      </c>
    </row>
    <row r="50" spans="1:17" ht="22.5" x14ac:dyDescent="0.25">
      <c r="A50" s="10" t="s">
        <v>21</v>
      </c>
      <c r="B50" s="10" t="s">
        <v>22</v>
      </c>
      <c r="C50" s="10" t="s">
        <v>66</v>
      </c>
      <c r="D50" s="10" t="s">
        <v>59</v>
      </c>
      <c r="E50" s="10" t="s">
        <v>34</v>
      </c>
      <c r="F50" s="10" t="s">
        <v>33</v>
      </c>
      <c r="G50" s="12">
        <v>0</v>
      </c>
      <c r="H50" s="12">
        <v>19205000</v>
      </c>
      <c r="I50" s="12">
        <v>0</v>
      </c>
      <c r="J50" s="5">
        <v>0</v>
      </c>
      <c r="K50" s="5">
        <v>4</v>
      </c>
      <c r="L50" s="5">
        <v>0</v>
      </c>
      <c r="M50" s="8" t="s">
        <v>75</v>
      </c>
      <c r="N50" s="7">
        <f t="shared" si="0"/>
        <v>0</v>
      </c>
      <c r="O50" s="7">
        <f t="shared" si="1"/>
        <v>0</v>
      </c>
      <c r="P50" s="6">
        <f t="shared" si="2"/>
        <v>0</v>
      </c>
      <c r="Q50" s="6">
        <f t="shared" si="3"/>
        <v>0</v>
      </c>
    </row>
    <row r="51" spans="1:17" x14ac:dyDescent="0.25">
      <c r="G51" s="13">
        <f>SUM(G4:G50)</f>
        <v>23287750</v>
      </c>
      <c r="H51" s="13">
        <f>SUM(H4:H50)</f>
        <v>176996565.25</v>
      </c>
      <c r="I51" s="13">
        <f>SUM(I4:I50)</f>
        <v>28002986.080000002</v>
      </c>
      <c r="P51" s="11">
        <f t="shared" ref="P51" si="4">IF(J51=0,0,L51/J51)</f>
        <v>0</v>
      </c>
      <c r="Q51" s="11">
        <f t="shared" ref="Q51" si="5">IF(L51=0,0,L51/K51)</f>
        <v>0</v>
      </c>
    </row>
    <row r="52" spans="1:17" x14ac:dyDescent="0.25">
      <c r="A52" t="s">
        <v>20</v>
      </c>
    </row>
  </sheetData>
  <mergeCells count="5">
    <mergeCell ref="A1:Q1"/>
    <mergeCell ref="G2:I2"/>
    <mergeCell ref="J2:M2"/>
    <mergeCell ref="N2:O2"/>
    <mergeCell ref="P2:Q2"/>
  </mergeCells>
  <pageMargins left="0.31496062992125984" right="0.19685039370078741" top="0.74803149606299213" bottom="0.74803149606299213" header="0.31496062992125984" footer="0.31496062992125984"/>
  <pageSetup paperSize="5" scale="70" orientation="landscape" verticalDpi="300" r:id="rId1"/>
  <headerFooter>
    <oddFooter>&amp;R&amp;8&amp;P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Erendira Castro Delgado</cp:lastModifiedBy>
  <cp:lastPrinted>2025-07-18T17:47:18Z</cp:lastPrinted>
  <dcterms:created xsi:type="dcterms:W3CDTF">2023-06-21T19:35:53Z</dcterms:created>
  <dcterms:modified xsi:type="dcterms:W3CDTF">2025-07-24T16:00:35Z</dcterms:modified>
</cp:coreProperties>
</file>