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astrod\Documents\Vero\TERE\TRANSPARENCIA\Titulo V\2025\3ER TRIMESTRE 2025\ESTADOS E INFORMES PROGRAMATICOS\"/>
    </mc:Choice>
  </mc:AlternateContent>
  <xr:revisionPtr revIDLastSave="0" documentId="13_ncr:1_{C2B99B6D-E8DF-4534-98CC-E26F0F9504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4" r:id="rId1"/>
  </sheets>
  <definedNames>
    <definedName name="_xlnm._FilterDatabase" localSheetId="0" hidden="1">PPI!$C$3:$Q$3</definedName>
    <definedName name="_xlnm.Print_Titles" localSheetId="0">PPI!$1:$3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1" i="4" l="1"/>
  <c r="P51" i="4"/>
  <c r="O51" i="4"/>
  <c r="N51" i="4"/>
  <c r="Q50" i="4"/>
  <c r="P50" i="4"/>
  <c r="O50" i="4"/>
  <c r="N50" i="4"/>
  <c r="Q49" i="4"/>
  <c r="P49" i="4"/>
  <c r="O49" i="4"/>
  <c r="N49" i="4"/>
  <c r="Q48" i="4"/>
  <c r="P48" i="4"/>
  <c r="O48" i="4"/>
  <c r="N48" i="4"/>
  <c r="Q47" i="4"/>
  <c r="P47" i="4"/>
  <c r="O47" i="4"/>
  <c r="N47" i="4"/>
  <c r="Q46" i="4"/>
  <c r="P46" i="4"/>
  <c r="O46" i="4"/>
  <c r="N46" i="4"/>
  <c r="Q45" i="4"/>
  <c r="P45" i="4"/>
  <c r="O45" i="4"/>
  <c r="N45" i="4"/>
  <c r="Q44" i="4"/>
  <c r="P44" i="4"/>
  <c r="O44" i="4"/>
  <c r="N44" i="4"/>
  <c r="Q43" i="4"/>
  <c r="P43" i="4"/>
  <c r="O43" i="4"/>
  <c r="N43" i="4"/>
  <c r="Q42" i="4"/>
  <c r="P42" i="4"/>
  <c r="O42" i="4"/>
  <c r="N42" i="4"/>
  <c r="Q41" i="4"/>
  <c r="P41" i="4"/>
  <c r="O41" i="4"/>
  <c r="N41" i="4"/>
  <c r="Q40" i="4"/>
  <c r="P40" i="4"/>
  <c r="O40" i="4"/>
  <c r="N40" i="4"/>
  <c r="Q39" i="4"/>
  <c r="P39" i="4"/>
  <c r="O39" i="4"/>
  <c r="N39" i="4"/>
  <c r="Q38" i="4"/>
  <c r="P38" i="4"/>
  <c r="O38" i="4"/>
  <c r="N38" i="4"/>
  <c r="Q37" i="4"/>
  <c r="P37" i="4"/>
  <c r="O37" i="4"/>
  <c r="N37" i="4"/>
  <c r="Q36" i="4"/>
  <c r="P36" i="4"/>
  <c r="O36" i="4"/>
  <c r="N36" i="4"/>
  <c r="Q35" i="4"/>
  <c r="P35" i="4"/>
  <c r="O35" i="4"/>
  <c r="N35" i="4"/>
  <c r="Q34" i="4"/>
  <c r="P34" i="4"/>
  <c r="O34" i="4"/>
  <c r="N34" i="4"/>
  <c r="Q33" i="4"/>
  <c r="P33" i="4"/>
  <c r="O33" i="4"/>
  <c r="N33" i="4"/>
  <c r="Q32" i="4"/>
  <c r="P32" i="4"/>
  <c r="O32" i="4"/>
  <c r="N32" i="4"/>
  <c r="Q31" i="4"/>
  <c r="P31" i="4"/>
  <c r="O31" i="4"/>
  <c r="N31" i="4"/>
  <c r="Q30" i="4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52" i="4" l="1"/>
  <c r="Q52" i="4"/>
  <c r="I52" i="4" l="1"/>
  <c r="H52" i="4"/>
  <c r="G52" i="4"/>
  <c r="N4" i="4" l="1"/>
  <c r="Q4" i="4"/>
  <c r="P4" i="4"/>
</calcChain>
</file>

<file path=xl/sharedStrings.xml><?xml version="1.0" encoding="utf-8"?>
<sst xmlns="http://schemas.openxmlformats.org/spreadsheetml/2006/main" count="359" uniqueCount="75">
  <si>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</si>
  <si>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</si>
  <si>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</si>
  <si>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</si>
  <si>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</si>
  <si>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</si>
  <si>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</si>
  <si>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</si>
  <si>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</si>
  <si>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</si>
  <si>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</si>
  <si>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</si>
  <si>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</si>
  <si>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</si>
  <si>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</si>
  <si>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</si>
  <si>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</si>
  <si>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</si>
  <si>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</si>
  <si>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</si>
  <si>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</si>
  <si>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E0003</t>
  </si>
  <si>
    <t>AGUA POTABLE ALCANTARILLADO Y SANEAMIENTO</t>
  </si>
  <si>
    <t>5110</t>
  </si>
  <si>
    <t>BIENES MUEBLES</t>
  </si>
  <si>
    <t>GERENCIA ADMINISTRATIVA</t>
  </si>
  <si>
    <t>31120M26A010200</t>
  </si>
  <si>
    <t>5150</t>
  </si>
  <si>
    <t>PTAR</t>
  </si>
  <si>
    <t>31120M26A010800</t>
  </si>
  <si>
    <t>5230</t>
  </si>
  <si>
    <t>GERENCIA COMERCIAL</t>
  </si>
  <si>
    <t>31120M26A010500</t>
  </si>
  <si>
    <t>GERENCIA INGENIERIA Y PROYECTOS</t>
  </si>
  <si>
    <t>31120M26A010400</t>
  </si>
  <si>
    <t>5320</t>
  </si>
  <si>
    <t>GERENCIA GENERAL</t>
  </si>
  <si>
    <t>31120M26A010100</t>
  </si>
  <si>
    <t>GERENCIA CALIDAD DEL AGUA</t>
  </si>
  <si>
    <t>31120M26A010700</t>
  </si>
  <si>
    <t>5410</t>
  </si>
  <si>
    <t>GERENCIA ALCANTARILLADO</t>
  </si>
  <si>
    <t>31120M26A010900</t>
  </si>
  <si>
    <t>5420</t>
  </si>
  <si>
    <t>GERENCIA AGUA POTABLE</t>
  </si>
  <si>
    <t>31120M26A010300</t>
  </si>
  <si>
    <t>GERENCIA MANTENIMIENTO</t>
  </si>
  <si>
    <t>31120M26A011000</t>
  </si>
  <si>
    <t>5620</t>
  </si>
  <si>
    <t>5630</t>
  </si>
  <si>
    <t>5640</t>
  </si>
  <si>
    <t>5650</t>
  </si>
  <si>
    <t>5660</t>
  </si>
  <si>
    <t>5670</t>
  </si>
  <si>
    <t>5690</t>
  </si>
  <si>
    <t>5810</t>
  </si>
  <si>
    <t>BIENES INMUEBLES</t>
  </si>
  <si>
    <t>5830</t>
  </si>
  <si>
    <t>6130</t>
  </si>
  <si>
    <t>OBRA</t>
  </si>
  <si>
    <t>6140</t>
  </si>
  <si>
    <t>6170</t>
  </si>
  <si>
    <t>6220</t>
  </si>
  <si>
    <t>6230</t>
  </si>
  <si>
    <t>6240</t>
  </si>
  <si>
    <t>6260</t>
  </si>
  <si>
    <t>6270</t>
  </si>
  <si>
    <t>Obra</t>
  </si>
  <si>
    <t>Muebles</t>
  </si>
  <si>
    <t>Equipo</t>
  </si>
  <si>
    <t>Vehículos</t>
  </si>
  <si>
    <t>Maquinaria</t>
  </si>
  <si>
    <t>Edificio</t>
  </si>
  <si>
    <t>Terreno</t>
  </si>
  <si>
    <t>COMITÉ MUNICIPAL DE AGUA POTABLE Y ALCANTARILLADO DE SALAMANCA, GUANAJUATO.
Programas y Proyectos de Inversión
Del 01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</si>
</sst>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1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4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7" fillId="0" borderId="3" xfId="18" applyNumberFormat="1" applyFont="1" applyBorder="1" applyAlignment="1" applyProtection="1">
      <alignment horizontal="center" vertical="top" wrapText="1"/>
      <protection locked="0"/>
    </xf>
    <xf numFmtId="3" fontId="7" fillId="0" borderId="6" xfId="2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horizontal="center" vertical="center" wrapText="1"/>
      <protection locked="0"/>
    </xf>
    <xf numFmtId="10" fontId="7" fillId="0" borderId="6" xfId="31" applyNumberFormat="1" applyFont="1" applyBorder="1" applyAlignment="1" applyProtection="1">
      <alignment horizontal="center" vertical="center" wrapText="1"/>
      <protection locked="0"/>
    </xf>
    <xf numFmtId="10" fontId="7" fillId="0" borderId="6" xfId="31" applyNumberFormat="1" applyFont="1" applyBorder="1" applyAlignment="1" applyProtection="1">
      <alignment vertical="center" wrapText="1"/>
      <protection locked="0"/>
    </xf>
    <xf numFmtId="3" fontId="0" fillId="0" borderId="6" xfId="0" applyNumberFormat="1" applyBorder="1"/>
    <xf numFmtId="10" fontId="8" fillId="0" borderId="7" xfId="31" applyNumberFormat="1" applyFont="1" applyFill="1" applyBorder="1" applyAlignment="1" applyProtection="1">
      <alignment vertical="center" wrapText="1"/>
      <protection locked="0"/>
    </xf>
    <xf numFmtId="2" fontId="7" fillId="0" borderId="0" xfId="2" applyNumberFormat="1" applyFont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2" fontId="7" fillId="0" borderId="6" xfId="2" applyNumberFormat="1" applyFont="1" applyBorder="1" applyAlignment="1" applyProtection="1">
      <alignment horizontal="center" vertical="center" wrapText="1"/>
      <protection locked="0"/>
    </xf>
    <xf numFmtId="43" fontId="0" fillId="0" borderId="0" xfId="40" applyFont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41">
    <cellStyle name="=C:\WINNT\SYSTEM32\COMMAND.COM" xfId="32" xr:uid="{D2F51A1D-F3F0-42BE-ACA3-04BC00033343}"/>
    <cellStyle name="Euro" xfId="3" xr:uid="{00000000-0005-0000-0000-000000000000}"/>
    <cellStyle name="Millares" xfId="40" builtinId="3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2 3" xfId="34" xr:uid="{71C67F29-9C6F-411F-BAFE-00E0592D754D}"/>
    <cellStyle name="Millares 2 3" xfId="6" xr:uid="{00000000-0005-0000-0000-000004000000}"/>
    <cellStyle name="Millares 2 3 2" xfId="25" xr:uid="{00000000-0005-0000-0000-000005000000}"/>
    <cellStyle name="Millares 2 3 3" xfId="35" xr:uid="{5E09DE16-10E7-477A-A503-DD28294FE49C}"/>
    <cellStyle name="Millares 2 4" xfId="23" xr:uid="{00000000-0005-0000-0000-000006000000}"/>
    <cellStyle name="Millares 2 5" xfId="33" xr:uid="{6EDDCE6D-1D1A-4E44-ABF8-892FF554A873}"/>
    <cellStyle name="Millares 3" xfId="7" xr:uid="{00000000-0005-0000-0000-000007000000}"/>
    <cellStyle name="Millares 3 2" xfId="26" xr:uid="{00000000-0005-0000-0000-000008000000}"/>
    <cellStyle name="Millares 3 3" xfId="36" xr:uid="{9AAFAF0E-2B05-4913-AB43-75F8C803263A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2 3" xfId="37" xr:uid="{9092635D-CE17-4FE7-9FB3-82809D188347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2 3" xfId="39" xr:uid="{4222A38B-AD9E-4C25-982C-632FB99B31AB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  <cellStyle name="Porcentual 2" xfId="38" xr:uid="{10ECF4A7-AF27-4578-8E7A-A62AB43CD1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1250145</xdr:colOff>
      <xdr:row>0</xdr:row>
      <xdr:rowOff>21433</xdr:rowOff>
    </xdr:from>
    <xdr:to>
      <xdr:col>1</xdr:col>
      <xdr:colOff>1799928</xdr:colOff>
      <xdr:row>0</xdr:row>
      <xdr:rowOff>571788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CA8BEA-6716-45A7-9CD1-48AFE6588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895" y="21433"/>
          <a:ext cx="549783" cy="550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5"/>
  <sheetViews>
    <sheetView tabSelected="1" zoomScale="80" zoomScaleNormal="80" workbookViewId="0">
      <selection activeCell="W6" sqref="W6"/>
    </sheetView>
  </sheetViews>
  <sheetFormatPr baseColWidth="10" defaultRowHeight="15" x14ac:dyDescent="0.25"/>
  <cols>
    <col min="1" max="1" width="10" customWidth="1"/>
    <col min="2" max="2" width="45.28515625" customWidth="1"/>
    <col min="3" max="3" width="7.7109375" customWidth="1"/>
    <col min="4" max="4" width="18" customWidth="1"/>
    <col min="5" max="5" width="14.5703125" bestFit="1" customWidth="1"/>
    <col min="6" max="6" width="28.42578125" customWidth="1"/>
    <col min="7" max="7" width="10.5703125" customWidth="1"/>
    <col min="8" max="8" width="12" customWidth="1"/>
    <col min="9" max="9" width="12.28515625" customWidth="1"/>
    <col min="10" max="11" width="11.28515625" customWidth="1"/>
    <col min="12" max="12" width="10.28515625" customWidth="1"/>
    <col min="13" max="13" width="10.42578125" customWidth="1"/>
    <col min="14" max="14" width="10.7109375" customWidth="1"/>
    <col min="16" max="16" width="11" customWidth="1"/>
    <col min="17" max="17" width="11.28515625" customWidth="1"/>
    <col min="19" max="19" width="13.7109375" style="17" bestFit="1" customWidth="1"/>
  </cols>
  <sheetData>
    <row r="1" spans="1:18" ht="46.9" customHeight="1" x14ac:dyDescent="0.25">
      <c r="A1" s="18" t="s">
        <v>74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8" x14ac:dyDescent="0.25">
      <c r="A2" s="2"/>
      <c r="B2" s="2"/>
      <c r="C2" s="2"/>
      <c r="D2" s="2"/>
      <c r="E2" s="2"/>
      <c r="F2" s="2"/>
      <c r="G2" s="19" t="s">
        <v>0</v>
      </c>
      <c r="H2" s="20"/>
      <c r="I2" s="21"/>
      <c r="J2" s="19" t="s">
        <v>1</v>
      </c>
      <c r="K2" s="20"/>
      <c r="L2" s="20"/>
      <c r="M2" s="21"/>
      <c r="N2" s="22" t="s">
        <v>2</v>
      </c>
      <c r="O2" s="23"/>
      <c r="P2" s="24" t="s">
        <v>3</v>
      </c>
      <c r="Q2" s="25"/>
    </row>
    <row r="3" spans="1:18" ht="36.6" customHeight="1" x14ac:dyDescent="0.25">
      <c r="A3" s="3" t="s">
        <v>4</v>
      </c>
      <c r="B3" s="3" t="s">
        <v>5</v>
      </c>
      <c r="C3" s="3" t="s">
        <v>19</v>
      </c>
      <c r="D3" s="3" t="s">
        <v>6</v>
      </c>
      <c r="E3" s="3" t="s">
        <v>17</v>
      </c>
      <c r="F3" s="3" t="s">
        <v>18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6" t="s">
        <v>15</v>
      </c>
      <c r="Q3" s="6" t="s">
        <v>16</v>
      </c>
    </row>
    <row r="4" spans="1:18" x14ac:dyDescent="0.25">
      <c r="A4" s="7" t="s">
        <v>21</v>
      </c>
      <c r="B4" s="7" t="s">
        <v>22</v>
      </c>
      <c r="C4" s="7" t="s">
        <v>23</v>
      </c>
      <c r="D4" s="7" t="s">
        <v>24</v>
      </c>
      <c r="E4" s="7" t="s">
        <v>26</v>
      </c>
      <c r="F4" s="7" t="s">
        <v>25</v>
      </c>
      <c r="G4" s="8">
        <v>600000</v>
      </c>
      <c r="H4" s="8">
        <v>600000</v>
      </c>
      <c r="I4" s="8">
        <v>401783</v>
      </c>
      <c r="J4" s="9">
        <v>1</v>
      </c>
      <c r="K4" s="9">
        <v>1</v>
      </c>
      <c r="L4" s="16">
        <v>66.963833333333326</v>
      </c>
      <c r="M4" s="5" t="s">
        <v>68</v>
      </c>
      <c r="N4" s="10">
        <f t="shared" ref="N4:N51" si="0">IF(G4&gt;0,I4/G4,0)</f>
        <v>0.66963833333333334</v>
      </c>
      <c r="O4" s="10">
        <f t="shared" ref="O4:O51" si="1">IF(H4&gt;0,I4/H4,0)</f>
        <v>0.66963833333333334</v>
      </c>
      <c r="P4" s="11">
        <f t="shared" ref="P4:P51" si="2">IF(J4=0,0,L4/J4)</f>
        <v>66.963833333333326</v>
      </c>
      <c r="Q4" s="11">
        <f t="shared" ref="Q4:Q51" si="3">IF(L4=0,0,L4/K4)</f>
        <v>66.963833333333326</v>
      </c>
      <c r="R4" s="14"/>
    </row>
    <row r="5" spans="1:18" x14ac:dyDescent="0.25">
      <c r="A5" s="7" t="s">
        <v>21</v>
      </c>
      <c r="B5" s="7" t="s">
        <v>22</v>
      </c>
      <c r="C5" s="7" t="s">
        <v>27</v>
      </c>
      <c r="D5" s="7" t="s">
        <v>24</v>
      </c>
      <c r="E5" s="7" t="s">
        <v>29</v>
      </c>
      <c r="F5" s="7" t="s">
        <v>28</v>
      </c>
      <c r="G5" s="8">
        <v>30000</v>
      </c>
      <c r="H5" s="8">
        <v>30000</v>
      </c>
      <c r="I5" s="8">
        <v>28287.72</v>
      </c>
      <c r="J5" s="9">
        <v>1</v>
      </c>
      <c r="K5" s="9">
        <v>1</v>
      </c>
      <c r="L5" s="9">
        <v>94.29</v>
      </c>
      <c r="M5" s="5" t="s">
        <v>68</v>
      </c>
      <c r="N5" s="10">
        <f t="shared" si="0"/>
        <v>0.94292399999999998</v>
      </c>
      <c r="O5" s="10">
        <f t="shared" si="1"/>
        <v>0.94292399999999998</v>
      </c>
      <c r="P5" s="11">
        <f t="shared" si="2"/>
        <v>94.29</v>
      </c>
      <c r="Q5" s="11">
        <f t="shared" si="3"/>
        <v>94.29</v>
      </c>
      <c r="R5" s="15"/>
    </row>
    <row r="6" spans="1:18" x14ac:dyDescent="0.25">
      <c r="A6" s="7" t="s">
        <v>21</v>
      </c>
      <c r="B6" s="7" t="s">
        <v>22</v>
      </c>
      <c r="C6" s="7" t="s">
        <v>27</v>
      </c>
      <c r="D6" s="7" t="s">
        <v>24</v>
      </c>
      <c r="E6" s="7" t="s">
        <v>26</v>
      </c>
      <c r="F6" s="7" t="s">
        <v>25</v>
      </c>
      <c r="G6" s="8">
        <v>500000</v>
      </c>
      <c r="H6" s="8">
        <v>500000</v>
      </c>
      <c r="I6" s="8">
        <v>496176.42</v>
      </c>
      <c r="J6" s="9">
        <v>1</v>
      </c>
      <c r="K6" s="9">
        <v>1</v>
      </c>
      <c r="L6" s="9">
        <v>99.24</v>
      </c>
      <c r="M6" s="5" t="s">
        <v>68</v>
      </c>
      <c r="N6" s="10">
        <f t="shared" si="0"/>
        <v>0.99235284000000001</v>
      </c>
      <c r="O6" s="10">
        <f t="shared" si="1"/>
        <v>0.99235284000000001</v>
      </c>
      <c r="P6" s="11">
        <f t="shared" si="2"/>
        <v>99.24</v>
      </c>
      <c r="Q6" s="11">
        <f t="shared" si="3"/>
        <v>99.24</v>
      </c>
      <c r="R6" s="15"/>
    </row>
    <row r="7" spans="1:18" x14ac:dyDescent="0.25">
      <c r="A7" s="7" t="s">
        <v>21</v>
      </c>
      <c r="B7" s="7" t="s">
        <v>22</v>
      </c>
      <c r="C7" s="7" t="s">
        <v>30</v>
      </c>
      <c r="D7" s="7" t="s">
        <v>24</v>
      </c>
      <c r="E7" s="7" t="s">
        <v>32</v>
      </c>
      <c r="F7" s="7" t="s">
        <v>31</v>
      </c>
      <c r="G7" s="8">
        <v>25000</v>
      </c>
      <c r="H7" s="8">
        <v>25000</v>
      </c>
      <c r="I7" s="8">
        <v>0</v>
      </c>
      <c r="J7" s="9">
        <v>1</v>
      </c>
      <c r="K7" s="9">
        <v>1</v>
      </c>
      <c r="L7" s="9">
        <v>0</v>
      </c>
      <c r="M7" s="5" t="s">
        <v>68</v>
      </c>
      <c r="N7" s="10">
        <f t="shared" si="0"/>
        <v>0</v>
      </c>
      <c r="O7" s="10">
        <f t="shared" si="1"/>
        <v>0</v>
      </c>
      <c r="P7" s="11">
        <f t="shared" si="2"/>
        <v>0</v>
      </c>
      <c r="Q7" s="11">
        <f t="shared" si="3"/>
        <v>0</v>
      </c>
      <c r="R7" s="15"/>
    </row>
    <row r="8" spans="1:18" ht="21" customHeight="1" x14ac:dyDescent="0.25">
      <c r="A8" s="7" t="s">
        <v>21</v>
      </c>
      <c r="B8" s="7" t="s">
        <v>22</v>
      </c>
      <c r="C8" s="7" t="s">
        <v>30</v>
      </c>
      <c r="D8" s="7" t="s">
        <v>24</v>
      </c>
      <c r="E8" s="7" t="s">
        <v>34</v>
      </c>
      <c r="F8" s="7" t="s">
        <v>33</v>
      </c>
      <c r="G8" s="8">
        <v>15000</v>
      </c>
      <c r="H8" s="8">
        <v>15000</v>
      </c>
      <c r="I8" s="8">
        <v>0</v>
      </c>
      <c r="J8" s="9">
        <v>1</v>
      </c>
      <c r="K8" s="9">
        <v>1</v>
      </c>
      <c r="L8" s="9">
        <v>0</v>
      </c>
      <c r="M8" s="5" t="s">
        <v>68</v>
      </c>
      <c r="N8" s="10">
        <f t="shared" si="0"/>
        <v>0</v>
      </c>
      <c r="O8" s="10">
        <f t="shared" si="1"/>
        <v>0</v>
      </c>
      <c r="P8" s="11">
        <f t="shared" si="2"/>
        <v>0</v>
      </c>
      <c r="Q8" s="11">
        <f t="shared" si="3"/>
        <v>0</v>
      </c>
      <c r="R8" s="15"/>
    </row>
    <row r="9" spans="1:18" x14ac:dyDescent="0.25">
      <c r="A9" s="7" t="s">
        <v>21</v>
      </c>
      <c r="B9" s="7" t="s">
        <v>22</v>
      </c>
      <c r="C9" s="7" t="s">
        <v>30</v>
      </c>
      <c r="D9" s="7" t="s">
        <v>24</v>
      </c>
      <c r="E9" s="7" t="s">
        <v>26</v>
      </c>
      <c r="F9" s="7" t="s">
        <v>25</v>
      </c>
      <c r="G9" s="8">
        <v>180000</v>
      </c>
      <c r="H9" s="8">
        <v>80000</v>
      </c>
      <c r="I9" s="8">
        <v>58648.85</v>
      </c>
      <c r="J9" s="9">
        <v>1</v>
      </c>
      <c r="K9" s="9">
        <v>1</v>
      </c>
      <c r="L9" s="9">
        <v>73.31</v>
      </c>
      <c r="M9" s="5" t="s">
        <v>68</v>
      </c>
      <c r="N9" s="10">
        <f t="shared" si="0"/>
        <v>0.32582694444444443</v>
      </c>
      <c r="O9" s="10">
        <f t="shared" si="1"/>
        <v>0.73311062500000002</v>
      </c>
      <c r="P9" s="11">
        <f t="shared" si="2"/>
        <v>73.31</v>
      </c>
      <c r="Q9" s="11">
        <f t="shared" si="3"/>
        <v>73.31</v>
      </c>
      <c r="R9" s="15"/>
    </row>
    <row r="10" spans="1:18" x14ac:dyDescent="0.25">
      <c r="A10" s="7" t="s">
        <v>21</v>
      </c>
      <c r="B10" s="7" t="s">
        <v>22</v>
      </c>
      <c r="C10" s="7" t="s">
        <v>35</v>
      </c>
      <c r="D10" s="7" t="s">
        <v>24</v>
      </c>
      <c r="E10" s="7" t="s">
        <v>29</v>
      </c>
      <c r="F10" s="7" t="s">
        <v>28</v>
      </c>
      <c r="G10" s="8">
        <v>50000</v>
      </c>
      <c r="H10" s="8">
        <v>50000</v>
      </c>
      <c r="I10" s="8">
        <v>0</v>
      </c>
      <c r="J10" s="9">
        <v>1</v>
      </c>
      <c r="K10" s="9">
        <v>1</v>
      </c>
      <c r="L10" s="9">
        <v>0</v>
      </c>
      <c r="M10" s="5" t="s">
        <v>69</v>
      </c>
      <c r="N10" s="10">
        <f t="shared" si="0"/>
        <v>0</v>
      </c>
      <c r="O10" s="10">
        <f t="shared" si="1"/>
        <v>0</v>
      </c>
      <c r="P10" s="11">
        <f t="shared" si="2"/>
        <v>0</v>
      </c>
      <c r="Q10" s="11">
        <f t="shared" si="3"/>
        <v>0</v>
      </c>
      <c r="R10" s="15"/>
    </row>
    <row r="11" spans="1:18" x14ac:dyDescent="0.25">
      <c r="A11" s="7" t="s">
        <v>21</v>
      </c>
      <c r="B11" s="7" t="s">
        <v>22</v>
      </c>
      <c r="C11" s="7" t="s">
        <v>35</v>
      </c>
      <c r="D11" s="7" t="s">
        <v>24</v>
      </c>
      <c r="E11" s="7" t="s">
        <v>37</v>
      </c>
      <c r="F11" s="7" t="s">
        <v>36</v>
      </c>
      <c r="G11" s="8">
        <v>30000</v>
      </c>
      <c r="H11" s="8">
        <v>30000</v>
      </c>
      <c r="I11" s="8">
        <v>0</v>
      </c>
      <c r="J11" s="9">
        <v>1</v>
      </c>
      <c r="K11" s="9">
        <v>1</v>
      </c>
      <c r="L11" s="9">
        <v>0</v>
      </c>
      <c r="M11" s="5" t="s">
        <v>69</v>
      </c>
      <c r="N11" s="10">
        <f t="shared" si="0"/>
        <v>0</v>
      </c>
      <c r="O11" s="10">
        <f t="shared" si="1"/>
        <v>0</v>
      </c>
      <c r="P11" s="11">
        <f t="shared" si="2"/>
        <v>0</v>
      </c>
      <c r="Q11" s="11">
        <f t="shared" si="3"/>
        <v>0</v>
      </c>
      <c r="R11" s="15"/>
    </row>
    <row r="12" spans="1:18" x14ac:dyDescent="0.25">
      <c r="A12" s="7" t="s">
        <v>21</v>
      </c>
      <c r="B12" s="7" t="s">
        <v>22</v>
      </c>
      <c r="C12" s="7" t="s">
        <v>35</v>
      </c>
      <c r="D12" s="7" t="s">
        <v>24</v>
      </c>
      <c r="E12" s="7" t="s">
        <v>39</v>
      </c>
      <c r="F12" s="7" t="s">
        <v>38</v>
      </c>
      <c r="G12" s="8">
        <v>15000</v>
      </c>
      <c r="H12" s="8">
        <v>15000</v>
      </c>
      <c r="I12" s="8">
        <v>8500</v>
      </c>
      <c r="J12" s="9">
        <v>1</v>
      </c>
      <c r="K12" s="9">
        <v>1</v>
      </c>
      <c r="L12" s="9">
        <v>56.67</v>
      </c>
      <c r="M12" s="5" t="s">
        <v>69</v>
      </c>
      <c r="N12" s="10">
        <f t="shared" si="0"/>
        <v>0.56666666666666665</v>
      </c>
      <c r="O12" s="10">
        <f t="shared" si="1"/>
        <v>0.56666666666666665</v>
      </c>
      <c r="P12" s="11">
        <f t="shared" si="2"/>
        <v>56.67</v>
      </c>
      <c r="Q12" s="11">
        <f t="shared" si="3"/>
        <v>56.67</v>
      </c>
      <c r="R12" s="15"/>
    </row>
    <row r="13" spans="1:18" x14ac:dyDescent="0.25">
      <c r="A13" s="7" t="s">
        <v>21</v>
      </c>
      <c r="B13" s="7" t="s">
        <v>22</v>
      </c>
      <c r="C13" s="7" t="s">
        <v>40</v>
      </c>
      <c r="D13" s="7" t="s">
        <v>24</v>
      </c>
      <c r="E13" s="7" t="s">
        <v>42</v>
      </c>
      <c r="F13" s="7" t="s">
        <v>41</v>
      </c>
      <c r="G13" s="8">
        <v>0</v>
      </c>
      <c r="H13" s="8">
        <v>18000000</v>
      </c>
      <c r="I13" s="8">
        <v>9562613.7899999991</v>
      </c>
      <c r="J13" s="9">
        <v>0</v>
      </c>
      <c r="K13" s="9">
        <v>1</v>
      </c>
      <c r="L13" s="9">
        <v>53.13</v>
      </c>
      <c r="M13" s="5" t="s">
        <v>70</v>
      </c>
      <c r="N13" s="10">
        <f t="shared" si="0"/>
        <v>0</v>
      </c>
      <c r="O13" s="10">
        <f t="shared" si="1"/>
        <v>0.53125632166666659</v>
      </c>
      <c r="P13" s="11">
        <f t="shared" si="2"/>
        <v>0</v>
      </c>
      <c r="Q13" s="11">
        <f t="shared" si="3"/>
        <v>53.13</v>
      </c>
      <c r="R13" s="15"/>
    </row>
    <row r="14" spans="1:18" x14ac:dyDescent="0.25">
      <c r="A14" s="7" t="s">
        <v>21</v>
      </c>
      <c r="B14" s="7" t="s">
        <v>22</v>
      </c>
      <c r="C14" s="7" t="s">
        <v>40</v>
      </c>
      <c r="D14" s="7" t="s">
        <v>24</v>
      </c>
      <c r="E14" s="7" t="s">
        <v>37</v>
      </c>
      <c r="F14" s="7" t="s">
        <v>36</v>
      </c>
      <c r="G14" s="8">
        <v>0</v>
      </c>
      <c r="H14" s="8">
        <v>2700000</v>
      </c>
      <c r="I14" s="8">
        <v>2326055.17</v>
      </c>
      <c r="J14" s="9">
        <v>0</v>
      </c>
      <c r="K14" s="9">
        <v>1</v>
      </c>
      <c r="L14" s="9">
        <v>86.15</v>
      </c>
      <c r="M14" s="5" t="s">
        <v>70</v>
      </c>
      <c r="N14" s="10">
        <f t="shared" si="0"/>
        <v>0</v>
      </c>
      <c r="O14" s="10">
        <f t="shared" si="1"/>
        <v>0.86150191481481475</v>
      </c>
      <c r="P14" s="11">
        <f t="shared" si="2"/>
        <v>0</v>
      </c>
      <c r="Q14" s="11">
        <f t="shared" si="3"/>
        <v>86.15</v>
      </c>
      <c r="R14" s="15"/>
    </row>
    <row r="15" spans="1:18" x14ac:dyDescent="0.25">
      <c r="A15" s="7" t="s">
        <v>21</v>
      </c>
      <c r="B15" s="7" t="s">
        <v>22</v>
      </c>
      <c r="C15" s="7" t="s">
        <v>43</v>
      </c>
      <c r="D15" s="7" t="s">
        <v>24</v>
      </c>
      <c r="E15" s="7" t="s">
        <v>45</v>
      </c>
      <c r="F15" s="7" t="s">
        <v>44</v>
      </c>
      <c r="G15" s="8">
        <v>85000</v>
      </c>
      <c r="H15" s="8">
        <v>85000</v>
      </c>
      <c r="I15" s="8">
        <v>0</v>
      </c>
      <c r="J15" s="9">
        <v>1</v>
      </c>
      <c r="K15" s="9">
        <v>1</v>
      </c>
      <c r="L15" s="9">
        <v>0</v>
      </c>
      <c r="M15" s="5" t="s">
        <v>70</v>
      </c>
      <c r="N15" s="10">
        <f t="shared" si="0"/>
        <v>0</v>
      </c>
      <c r="O15" s="10">
        <f t="shared" si="1"/>
        <v>0</v>
      </c>
      <c r="P15" s="11">
        <f t="shared" si="2"/>
        <v>0</v>
      </c>
      <c r="Q15" s="11">
        <f t="shared" si="3"/>
        <v>0</v>
      </c>
      <c r="R15" s="15"/>
    </row>
    <row r="16" spans="1:18" x14ac:dyDescent="0.25">
      <c r="A16" s="7" t="s">
        <v>21</v>
      </c>
      <c r="B16" s="7" t="s">
        <v>22</v>
      </c>
      <c r="C16" s="7" t="s">
        <v>43</v>
      </c>
      <c r="D16" s="7" t="s">
        <v>24</v>
      </c>
      <c r="E16" s="7" t="s">
        <v>47</v>
      </c>
      <c r="F16" s="7" t="s">
        <v>46</v>
      </c>
      <c r="G16" s="8">
        <v>40250</v>
      </c>
      <c r="H16" s="8">
        <v>40250</v>
      </c>
      <c r="I16" s="8">
        <v>0</v>
      </c>
      <c r="J16" s="9">
        <v>1</v>
      </c>
      <c r="K16" s="9">
        <v>1</v>
      </c>
      <c r="L16" s="9">
        <v>0</v>
      </c>
      <c r="M16" s="5" t="s">
        <v>70</v>
      </c>
      <c r="N16" s="10">
        <f t="shared" si="0"/>
        <v>0</v>
      </c>
      <c r="O16" s="10">
        <f t="shared" si="1"/>
        <v>0</v>
      </c>
      <c r="P16" s="11">
        <f t="shared" si="2"/>
        <v>0</v>
      </c>
      <c r="Q16" s="11">
        <f t="shared" si="3"/>
        <v>0</v>
      </c>
      <c r="R16" s="15"/>
    </row>
    <row r="17" spans="1:18" ht="24.6" customHeight="1" x14ac:dyDescent="0.25">
      <c r="A17" s="7" t="s">
        <v>21</v>
      </c>
      <c r="B17" s="7" t="s">
        <v>22</v>
      </c>
      <c r="C17" s="7" t="s">
        <v>43</v>
      </c>
      <c r="D17" s="7" t="s">
        <v>24</v>
      </c>
      <c r="E17" s="7" t="s">
        <v>34</v>
      </c>
      <c r="F17" s="7" t="s">
        <v>33</v>
      </c>
      <c r="G17" s="8">
        <v>150000</v>
      </c>
      <c r="H17" s="8">
        <v>150000</v>
      </c>
      <c r="I17" s="8">
        <v>0</v>
      </c>
      <c r="J17" s="9">
        <v>1</v>
      </c>
      <c r="K17" s="9">
        <v>1</v>
      </c>
      <c r="L17" s="9">
        <v>0</v>
      </c>
      <c r="M17" s="5" t="s">
        <v>70</v>
      </c>
      <c r="N17" s="10">
        <f t="shared" si="0"/>
        <v>0</v>
      </c>
      <c r="O17" s="10">
        <f t="shared" si="1"/>
        <v>0</v>
      </c>
      <c r="P17" s="11">
        <f t="shared" si="2"/>
        <v>0</v>
      </c>
      <c r="Q17" s="11">
        <f t="shared" si="3"/>
        <v>0</v>
      </c>
      <c r="R17" s="15"/>
    </row>
    <row r="18" spans="1:18" x14ac:dyDescent="0.25">
      <c r="A18" s="7" t="s">
        <v>21</v>
      </c>
      <c r="B18" s="7" t="s">
        <v>22</v>
      </c>
      <c r="C18" s="7" t="s">
        <v>48</v>
      </c>
      <c r="D18" s="7" t="s">
        <v>24</v>
      </c>
      <c r="E18" s="7" t="s">
        <v>39</v>
      </c>
      <c r="F18" s="7" t="s">
        <v>38</v>
      </c>
      <c r="G18" s="8">
        <v>300000</v>
      </c>
      <c r="H18" s="8">
        <v>300000</v>
      </c>
      <c r="I18" s="8">
        <v>297211.05</v>
      </c>
      <c r="J18" s="9">
        <v>1</v>
      </c>
      <c r="K18" s="9">
        <v>1</v>
      </c>
      <c r="L18" s="9">
        <v>99.07</v>
      </c>
      <c r="M18" s="5" t="s">
        <v>71</v>
      </c>
      <c r="N18" s="10">
        <f t="shared" si="0"/>
        <v>0.99070349999999996</v>
      </c>
      <c r="O18" s="10">
        <f t="shared" si="1"/>
        <v>0.99070349999999996</v>
      </c>
      <c r="P18" s="11">
        <f t="shared" si="2"/>
        <v>99.07</v>
      </c>
      <c r="Q18" s="11">
        <f t="shared" si="3"/>
        <v>99.07</v>
      </c>
      <c r="R18" s="15"/>
    </row>
    <row r="19" spans="1:18" x14ac:dyDescent="0.25">
      <c r="A19" s="7" t="s">
        <v>21</v>
      </c>
      <c r="B19" s="7" t="s">
        <v>22</v>
      </c>
      <c r="C19" s="7" t="s">
        <v>48</v>
      </c>
      <c r="D19" s="7" t="s">
        <v>24</v>
      </c>
      <c r="E19" s="7" t="s">
        <v>29</v>
      </c>
      <c r="F19" s="7" t="s">
        <v>28</v>
      </c>
      <c r="G19" s="8">
        <v>1200000</v>
      </c>
      <c r="H19" s="8">
        <v>1080000</v>
      </c>
      <c r="I19" s="8">
        <v>593866.76</v>
      </c>
      <c r="J19" s="9">
        <v>1</v>
      </c>
      <c r="K19" s="9">
        <v>1</v>
      </c>
      <c r="L19" s="9">
        <v>54.99</v>
      </c>
      <c r="M19" s="5" t="s">
        <v>71</v>
      </c>
      <c r="N19" s="10">
        <f t="shared" si="0"/>
        <v>0.49488896666666665</v>
      </c>
      <c r="O19" s="10">
        <f t="shared" si="1"/>
        <v>0.54987662962962969</v>
      </c>
      <c r="P19" s="11">
        <f t="shared" si="2"/>
        <v>54.99</v>
      </c>
      <c r="Q19" s="11">
        <f t="shared" si="3"/>
        <v>54.99</v>
      </c>
      <c r="R19" s="15"/>
    </row>
    <row r="20" spans="1:18" x14ac:dyDescent="0.25">
      <c r="A20" s="7" t="s">
        <v>21</v>
      </c>
      <c r="B20" s="7" t="s">
        <v>22</v>
      </c>
      <c r="C20" s="7" t="s">
        <v>48</v>
      </c>
      <c r="D20" s="7" t="s">
        <v>24</v>
      </c>
      <c r="E20" s="7" t="s">
        <v>47</v>
      </c>
      <c r="F20" s="7" t="s">
        <v>46</v>
      </c>
      <c r="G20" s="8">
        <v>3450000</v>
      </c>
      <c r="H20" s="8">
        <v>3350000</v>
      </c>
      <c r="I20" s="8">
        <v>3302000</v>
      </c>
      <c r="J20" s="9">
        <v>1</v>
      </c>
      <c r="K20" s="9">
        <v>1</v>
      </c>
      <c r="L20" s="9">
        <v>98.57</v>
      </c>
      <c r="M20" s="5" t="s">
        <v>71</v>
      </c>
      <c r="N20" s="10">
        <f t="shared" si="0"/>
        <v>0.95710144927536234</v>
      </c>
      <c r="O20" s="10">
        <f t="shared" si="1"/>
        <v>0.98567164179104483</v>
      </c>
      <c r="P20" s="11">
        <f t="shared" si="2"/>
        <v>98.57</v>
      </c>
      <c r="Q20" s="11">
        <f t="shared" si="3"/>
        <v>98.57</v>
      </c>
      <c r="R20" s="15"/>
    </row>
    <row r="21" spans="1:18" x14ac:dyDescent="0.25">
      <c r="A21" s="7" t="s">
        <v>21</v>
      </c>
      <c r="B21" s="7" t="s">
        <v>22</v>
      </c>
      <c r="C21" s="7" t="s">
        <v>48</v>
      </c>
      <c r="D21" s="7" t="s">
        <v>24</v>
      </c>
      <c r="E21" s="7" t="s">
        <v>32</v>
      </c>
      <c r="F21" s="7" t="s">
        <v>31</v>
      </c>
      <c r="G21" s="8">
        <v>100000</v>
      </c>
      <c r="H21" s="8">
        <v>100000</v>
      </c>
      <c r="I21" s="8">
        <v>100000</v>
      </c>
      <c r="J21" s="9">
        <v>1</v>
      </c>
      <c r="K21" s="9">
        <v>1</v>
      </c>
      <c r="L21" s="9">
        <v>100</v>
      </c>
      <c r="M21" s="5" t="s">
        <v>71</v>
      </c>
      <c r="N21" s="10">
        <f t="shared" si="0"/>
        <v>1</v>
      </c>
      <c r="O21" s="10">
        <f t="shared" si="1"/>
        <v>1</v>
      </c>
      <c r="P21" s="11">
        <f t="shared" si="2"/>
        <v>100</v>
      </c>
      <c r="Q21" s="11">
        <f t="shared" si="3"/>
        <v>100</v>
      </c>
      <c r="R21" s="15"/>
    </row>
    <row r="22" spans="1:18" x14ac:dyDescent="0.25">
      <c r="A22" s="7" t="s">
        <v>21</v>
      </c>
      <c r="B22" s="7" t="s">
        <v>22</v>
      </c>
      <c r="C22" s="7" t="s">
        <v>48</v>
      </c>
      <c r="D22" s="7" t="s">
        <v>24</v>
      </c>
      <c r="E22" s="7" t="s">
        <v>45</v>
      </c>
      <c r="F22" s="7" t="s">
        <v>44</v>
      </c>
      <c r="G22" s="8">
        <v>400000</v>
      </c>
      <c r="H22" s="8">
        <v>400000</v>
      </c>
      <c r="I22" s="8">
        <v>400000</v>
      </c>
      <c r="J22" s="9">
        <v>1</v>
      </c>
      <c r="K22" s="9">
        <v>1</v>
      </c>
      <c r="L22" s="9">
        <v>100</v>
      </c>
      <c r="M22" s="5" t="s">
        <v>71</v>
      </c>
      <c r="N22" s="10">
        <f t="shared" si="0"/>
        <v>1</v>
      </c>
      <c r="O22" s="10">
        <f t="shared" si="1"/>
        <v>1</v>
      </c>
      <c r="P22" s="11">
        <f t="shared" si="2"/>
        <v>100</v>
      </c>
      <c r="Q22" s="11">
        <f t="shared" si="3"/>
        <v>100</v>
      </c>
      <c r="R22" s="15"/>
    </row>
    <row r="23" spans="1:18" x14ac:dyDescent="0.25">
      <c r="A23" s="7" t="s">
        <v>21</v>
      </c>
      <c r="B23" s="7" t="s">
        <v>22</v>
      </c>
      <c r="C23" s="7" t="s">
        <v>48</v>
      </c>
      <c r="D23" s="7" t="s">
        <v>24</v>
      </c>
      <c r="E23" s="7" t="s">
        <v>42</v>
      </c>
      <c r="F23" s="7" t="s">
        <v>41</v>
      </c>
      <c r="G23" s="8">
        <v>100000</v>
      </c>
      <c r="H23" s="8">
        <v>100000</v>
      </c>
      <c r="I23" s="8">
        <v>0</v>
      </c>
      <c r="J23" s="9">
        <v>1</v>
      </c>
      <c r="K23" s="9">
        <v>1</v>
      </c>
      <c r="L23" s="9">
        <v>0</v>
      </c>
      <c r="M23" s="5" t="s">
        <v>71</v>
      </c>
      <c r="N23" s="10">
        <f t="shared" si="0"/>
        <v>0</v>
      </c>
      <c r="O23" s="10">
        <f t="shared" si="1"/>
        <v>0</v>
      </c>
      <c r="P23" s="11">
        <f t="shared" si="2"/>
        <v>0</v>
      </c>
      <c r="Q23" s="11">
        <f t="shared" si="3"/>
        <v>0</v>
      </c>
      <c r="R23" s="15"/>
    </row>
    <row r="24" spans="1:18" x14ac:dyDescent="0.25">
      <c r="A24" s="7" t="s">
        <v>21</v>
      </c>
      <c r="B24" s="7" t="s">
        <v>22</v>
      </c>
      <c r="C24" s="7" t="s">
        <v>49</v>
      </c>
      <c r="D24" s="7" t="s">
        <v>24</v>
      </c>
      <c r="E24" s="7" t="s">
        <v>45</v>
      </c>
      <c r="F24" s="7" t="s">
        <v>44</v>
      </c>
      <c r="G24" s="8">
        <v>0</v>
      </c>
      <c r="H24" s="8">
        <v>2380000</v>
      </c>
      <c r="I24" s="8">
        <v>2255000</v>
      </c>
      <c r="J24" s="9">
        <v>0</v>
      </c>
      <c r="K24" s="9">
        <v>1</v>
      </c>
      <c r="L24" s="9">
        <v>94.75</v>
      </c>
      <c r="M24" s="5" t="s">
        <v>71</v>
      </c>
      <c r="N24" s="10">
        <f t="shared" si="0"/>
        <v>0</v>
      </c>
      <c r="O24" s="10">
        <f t="shared" si="1"/>
        <v>0.94747899159663862</v>
      </c>
      <c r="P24" s="11">
        <f t="shared" si="2"/>
        <v>0</v>
      </c>
      <c r="Q24" s="11">
        <f t="shared" si="3"/>
        <v>94.75</v>
      </c>
      <c r="R24" s="15"/>
    </row>
    <row r="25" spans="1:18" x14ac:dyDescent="0.25">
      <c r="A25" s="7" t="s">
        <v>21</v>
      </c>
      <c r="B25" s="7" t="s">
        <v>22</v>
      </c>
      <c r="C25" s="7" t="s">
        <v>50</v>
      </c>
      <c r="D25" s="7" t="s">
        <v>24</v>
      </c>
      <c r="E25" s="7" t="s">
        <v>47</v>
      </c>
      <c r="F25" s="7" t="s">
        <v>46</v>
      </c>
      <c r="G25" s="8">
        <v>115000</v>
      </c>
      <c r="H25" s="8">
        <v>115000</v>
      </c>
      <c r="I25" s="8">
        <v>115000</v>
      </c>
      <c r="J25" s="9">
        <v>1</v>
      </c>
      <c r="K25" s="9">
        <v>1</v>
      </c>
      <c r="L25" s="9">
        <v>100</v>
      </c>
      <c r="M25" s="5" t="s">
        <v>71</v>
      </c>
      <c r="N25" s="10">
        <f t="shared" si="0"/>
        <v>1</v>
      </c>
      <c r="O25" s="10">
        <f t="shared" si="1"/>
        <v>1</v>
      </c>
      <c r="P25" s="11">
        <f t="shared" si="2"/>
        <v>100</v>
      </c>
      <c r="Q25" s="11">
        <f t="shared" si="3"/>
        <v>100</v>
      </c>
      <c r="R25" s="15"/>
    </row>
    <row r="26" spans="1:18" x14ac:dyDescent="0.25">
      <c r="A26" s="7" t="s">
        <v>21</v>
      </c>
      <c r="B26" s="7" t="s">
        <v>22</v>
      </c>
      <c r="C26" s="7" t="s">
        <v>50</v>
      </c>
      <c r="D26" s="7" t="s">
        <v>24</v>
      </c>
      <c r="E26" s="7" t="s">
        <v>29</v>
      </c>
      <c r="F26" s="7" t="s">
        <v>28</v>
      </c>
      <c r="G26" s="8">
        <v>60000</v>
      </c>
      <c r="H26" s="8">
        <v>60000</v>
      </c>
      <c r="I26" s="8">
        <v>38800</v>
      </c>
      <c r="J26" s="9">
        <v>1</v>
      </c>
      <c r="K26" s="9">
        <v>1</v>
      </c>
      <c r="L26" s="9">
        <v>64.67</v>
      </c>
      <c r="M26" s="5" t="s">
        <v>71</v>
      </c>
      <c r="N26" s="10">
        <f t="shared" si="0"/>
        <v>0.64666666666666661</v>
      </c>
      <c r="O26" s="10">
        <f t="shared" si="1"/>
        <v>0.64666666666666661</v>
      </c>
      <c r="P26" s="11">
        <f t="shared" si="2"/>
        <v>64.67</v>
      </c>
      <c r="Q26" s="11">
        <f t="shared" si="3"/>
        <v>64.67</v>
      </c>
      <c r="R26" s="15"/>
    </row>
    <row r="27" spans="1:18" x14ac:dyDescent="0.25">
      <c r="A27" s="7" t="s">
        <v>21</v>
      </c>
      <c r="B27" s="7" t="s">
        <v>22</v>
      </c>
      <c r="C27" s="7" t="s">
        <v>50</v>
      </c>
      <c r="D27" s="7" t="s">
        <v>24</v>
      </c>
      <c r="E27" s="7" t="s">
        <v>32</v>
      </c>
      <c r="F27" s="7" t="s">
        <v>31</v>
      </c>
      <c r="G27" s="8">
        <v>30000</v>
      </c>
      <c r="H27" s="8">
        <v>30000</v>
      </c>
      <c r="I27" s="8">
        <v>30000</v>
      </c>
      <c r="J27" s="9">
        <v>1</v>
      </c>
      <c r="K27" s="9">
        <v>1</v>
      </c>
      <c r="L27" s="9">
        <v>100</v>
      </c>
      <c r="M27" s="5" t="s">
        <v>71</v>
      </c>
      <c r="N27" s="10">
        <f t="shared" si="0"/>
        <v>1</v>
      </c>
      <c r="O27" s="10">
        <f t="shared" si="1"/>
        <v>1</v>
      </c>
      <c r="P27" s="11">
        <f t="shared" si="2"/>
        <v>100</v>
      </c>
      <c r="Q27" s="11">
        <f t="shared" si="3"/>
        <v>100</v>
      </c>
      <c r="R27" s="15"/>
    </row>
    <row r="28" spans="1:18" x14ac:dyDescent="0.25">
      <c r="A28" s="7" t="s">
        <v>21</v>
      </c>
      <c r="B28" s="7" t="s">
        <v>22</v>
      </c>
      <c r="C28" s="7" t="s">
        <v>50</v>
      </c>
      <c r="D28" s="7" t="s">
        <v>24</v>
      </c>
      <c r="E28" s="7" t="s">
        <v>26</v>
      </c>
      <c r="F28" s="7" t="s">
        <v>25</v>
      </c>
      <c r="G28" s="8">
        <v>120000</v>
      </c>
      <c r="H28" s="8">
        <v>120000</v>
      </c>
      <c r="I28" s="8">
        <v>112604.5</v>
      </c>
      <c r="J28" s="9">
        <v>1</v>
      </c>
      <c r="K28" s="9">
        <v>1</v>
      </c>
      <c r="L28" s="9">
        <v>93.84</v>
      </c>
      <c r="M28" s="5" t="s">
        <v>71</v>
      </c>
      <c r="N28" s="10">
        <f t="shared" si="0"/>
        <v>0.93837083333333338</v>
      </c>
      <c r="O28" s="10">
        <f t="shared" si="1"/>
        <v>0.93837083333333338</v>
      </c>
      <c r="P28" s="11">
        <f t="shared" si="2"/>
        <v>93.84</v>
      </c>
      <c r="Q28" s="11">
        <f t="shared" si="3"/>
        <v>93.84</v>
      </c>
      <c r="R28" s="15"/>
    </row>
    <row r="29" spans="1:18" ht="25.15" customHeight="1" x14ac:dyDescent="0.25">
      <c r="A29" s="7" t="s">
        <v>21</v>
      </c>
      <c r="B29" s="7" t="s">
        <v>22</v>
      </c>
      <c r="C29" s="7" t="s">
        <v>51</v>
      </c>
      <c r="D29" s="7" t="s">
        <v>24</v>
      </c>
      <c r="E29" s="7" t="s">
        <v>34</v>
      </c>
      <c r="F29" s="7" t="s">
        <v>33</v>
      </c>
      <c r="G29" s="8">
        <v>0</v>
      </c>
      <c r="H29" s="8">
        <v>12293160.119999999</v>
      </c>
      <c r="I29" s="8">
        <v>5874588.79</v>
      </c>
      <c r="J29" s="9">
        <v>0</v>
      </c>
      <c r="K29" s="9">
        <v>1</v>
      </c>
      <c r="L29" s="9">
        <v>47.79</v>
      </c>
      <c r="M29" s="5" t="s">
        <v>71</v>
      </c>
      <c r="N29" s="10">
        <f t="shared" si="0"/>
        <v>0</v>
      </c>
      <c r="O29" s="10">
        <f t="shared" si="1"/>
        <v>0.47787458494439594</v>
      </c>
      <c r="P29" s="11">
        <f t="shared" si="2"/>
        <v>0</v>
      </c>
      <c r="Q29" s="11">
        <f t="shared" si="3"/>
        <v>47.79</v>
      </c>
      <c r="R29" s="15"/>
    </row>
    <row r="30" spans="1:18" x14ac:dyDescent="0.25">
      <c r="A30" s="7" t="s">
        <v>21</v>
      </c>
      <c r="B30" s="7" t="s">
        <v>22</v>
      </c>
      <c r="C30" s="7" t="s">
        <v>51</v>
      </c>
      <c r="D30" s="7" t="s">
        <v>24</v>
      </c>
      <c r="E30" s="7" t="s">
        <v>42</v>
      </c>
      <c r="F30" s="7" t="s">
        <v>41</v>
      </c>
      <c r="G30" s="8">
        <v>12000</v>
      </c>
      <c r="H30" s="8">
        <v>12000</v>
      </c>
      <c r="I30" s="8">
        <v>0</v>
      </c>
      <c r="J30" s="9">
        <v>1</v>
      </c>
      <c r="K30" s="9">
        <v>1</v>
      </c>
      <c r="L30" s="9">
        <v>0</v>
      </c>
      <c r="M30" s="5" t="s">
        <v>71</v>
      </c>
      <c r="N30" s="10">
        <f t="shared" si="0"/>
        <v>0</v>
      </c>
      <c r="O30" s="10">
        <f t="shared" si="1"/>
        <v>0</v>
      </c>
      <c r="P30" s="11">
        <f t="shared" si="2"/>
        <v>0</v>
      </c>
      <c r="Q30" s="11">
        <f t="shared" si="3"/>
        <v>0</v>
      </c>
      <c r="R30" s="15"/>
    </row>
    <row r="31" spans="1:18" x14ac:dyDescent="0.25">
      <c r="A31" s="7" t="s">
        <v>21</v>
      </c>
      <c r="B31" s="7" t="s">
        <v>22</v>
      </c>
      <c r="C31" s="7" t="s">
        <v>51</v>
      </c>
      <c r="D31" s="7" t="s">
        <v>24</v>
      </c>
      <c r="E31" s="7" t="s">
        <v>32</v>
      </c>
      <c r="F31" s="7" t="s">
        <v>31</v>
      </c>
      <c r="G31" s="8">
        <v>60000</v>
      </c>
      <c r="H31" s="8">
        <v>60000</v>
      </c>
      <c r="I31" s="8">
        <v>6500</v>
      </c>
      <c r="J31" s="9">
        <v>1</v>
      </c>
      <c r="K31" s="9">
        <v>1</v>
      </c>
      <c r="L31" s="9">
        <v>10.83</v>
      </c>
      <c r="M31" s="5" t="s">
        <v>71</v>
      </c>
      <c r="N31" s="10">
        <f t="shared" si="0"/>
        <v>0.10833333333333334</v>
      </c>
      <c r="O31" s="10">
        <f t="shared" si="1"/>
        <v>0.10833333333333334</v>
      </c>
      <c r="P31" s="11">
        <f t="shared" si="2"/>
        <v>10.83</v>
      </c>
      <c r="Q31" s="11">
        <f t="shared" si="3"/>
        <v>10.83</v>
      </c>
      <c r="R31" s="15"/>
    </row>
    <row r="32" spans="1:18" x14ac:dyDescent="0.25">
      <c r="A32" s="7" t="s">
        <v>21</v>
      </c>
      <c r="B32" s="7" t="s">
        <v>22</v>
      </c>
      <c r="C32" s="7" t="s">
        <v>51</v>
      </c>
      <c r="D32" s="7" t="s">
        <v>24</v>
      </c>
      <c r="E32" s="7" t="s">
        <v>45</v>
      </c>
      <c r="F32" s="7" t="s">
        <v>44</v>
      </c>
      <c r="G32" s="8">
        <v>20000</v>
      </c>
      <c r="H32" s="8">
        <v>20000</v>
      </c>
      <c r="I32" s="8">
        <v>0</v>
      </c>
      <c r="J32" s="9">
        <v>1</v>
      </c>
      <c r="K32" s="9">
        <v>1</v>
      </c>
      <c r="L32" s="9">
        <v>0</v>
      </c>
      <c r="M32" s="5" t="s">
        <v>71</v>
      </c>
      <c r="N32" s="10">
        <f t="shared" si="0"/>
        <v>0</v>
      </c>
      <c r="O32" s="10">
        <f t="shared" si="1"/>
        <v>0</v>
      </c>
      <c r="P32" s="11">
        <f t="shared" si="2"/>
        <v>0</v>
      </c>
      <c r="Q32" s="11">
        <f t="shared" si="3"/>
        <v>0</v>
      </c>
      <c r="R32" s="15"/>
    </row>
    <row r="33" spans="1:18" x14ac:dyDescent="0.25">
      <c r="A33" s="7" t="s">
        <v>21</v>
      </c>
      <c r="B33" s="7" t="s">
        <v>22</v>
      </c>
      <c r="C33" s="7" t="s">
        <v>51</v>
      </c>
      <c r="D33" s="7" t="s">
        <v>24</v>
      </c>
      <c r="E33" s="7" t="s">
        <v>37</v>
      </c>
      <c r="F33" s="7" t="s">
        <v>36</v>
      </c>
      <c r="G33" s="8">
        <v>33000</v>
      </c>
      <c r="H33" s="8">
        <v>33000</v>
      </c>
      <c r="I33" s="8">
        <v>0</v>
      </c>
      <c r="J33" s="9">
        <v>1</v>
      </c>
      <c r="K33" s="9">
        <v>1</v>
      </c>
      <c r="L33" s="9">
        <v>0</v>
      </c>
      <c r="M33" s="5" t="s">
        <v>71</v>
      </c>
      <c r="N33" s="10">
        <f t="shared" si="0"/>
        <v>0</v>
      </c>
      <c r="O33" s="10">
        <f t="shared" si="1"/>
        <v>0</v>
      </c>
      <c r="P33" s="11">
        <f t="shared" si="2"/>
        <v>0</v>
      </c>
      <c r="Q33" s="11">
        <f t="shared" si="3"/>
        <v>0</v>
      </c>
      <c r="R33" s="15"/>
    </row>
    <row r="34" spans="1:18" x14ac:dyDescent="0.25">
      <c r="A34" s="7" t="s">
        <v>21</v>
      </c>
      <c r="B34" s="7" t="s">
        <v>22</v>
      </c>
      <c r="C34" s="7" t="s">
        <v>51</v>
      </c>
      <c r="D34" s="7" t="s">
        <v>24</v>
      </c>
      <c r="E34" s="7" t="s">
        <v>47</v>
      </c>
      <c r="F34" s="7" t="s">
        <v>46</v>
      </c>
      <c r="G34" s="8">
        <v>460000</v>
      </c>
      <c r="H34" s="8">
        <v>460000</v>
      </c>
      <c r="I34" s="8">
        <v>27214</v>
      </c>
      <c r="J34" s="9">
        <v>1</v>
      </c>
      <c r="K34" s="9">
        <v>1</v>
      </c>
      <c r="L34" s="9">
        <v>5.92</v>
      </c>
      <c r="M34" s="5" t="s">
        <v>71</v>
      </c>
      <c r="N34" s="10">
        <f t="shared" si="0"/>
        <v>5.9160869565217392E-2</v>
      </c>
      <c r="O34" s="10">
        <f t="shared" si="1"/>
        <v>5.9160869565217392E-2</v>
      </c>
      <c r="P34" s="11">
        <f t="shared" si="2"/>
        <v>5.92</v>
      </c>
      <c r="Q34" s="11">
        <f t="shared" si="3"/>
        <v>5.92</v>
      </c>
      <c r="R34" s="15"/>
    </row>
    <row r="35" spans="1:18" x14ac:dyDescent="0.25">
      <c r="A35" s="7" t="s">
        <v>21</v>
      </c>
      <c r="B35" s="7" t="s">
        <v>22</v>
      </c>
      <c r="C35" s="7" t="s">
        <v>52</v>
      </c>
      <c r="D35" s="7" t="s">
        <v>24</v>
      </c>
      <c r="E35" s="7" t="s">
        <v>47</v>
      </c>
      <c r="F35" s="7" t="s">
        <v>46</v>
      </c>
      <c r="G35" s="8">
        <v>517500</v>
      </c>
      <c r="H35" s="8">
        <v>517500</v>
      </c>
      <c r="I35" s="8">
        <v>20650</v>
      </c>
      <c r="J35" s="9">
        <v>1</v>
      </c>
      <c r="K35" s="9">
        <v>1</v>
      </c>
      <c r="L35" s="9">
        <v>3.99</v>
      </c>
      <c r="M35" s="5" t="s">
        <v>71</v>
      </c>
      <c r="N35" s="10">
        <f t="shared" si="0"/>
        <v>3.990338164251208E-2</v>
      </c>
      <c r="O35" s="10">
        <f t="shared" si="1"/>
        <v>3.990338164251208E-2</v>
      </c>
      <c r="P35" s="11">
        <f t="shared" si="2"/>
        <v>3.99</v>
      </c>
      <c r="Q35" s="11">
        <f t="shared" si="3"/>
        <v>3.99</v>
      </c>
      <c r="R35" s="15"/>
    </row>
    <row r="36" spans="1:18" x14ac:dyDescent="0.25">
      <c r="A36" s="7" t="s">
        <v>21</v>
      </c>
      <c r="B36" s="7" t="s">
        <v>22</v>
      </c>
      <c r="C36" s="7" t="s">
        <v>53</v>
      </c>
      <c r="D36" s="7" t="s">
        <v>24</v>
      </c>
      <c r="E36" s="7" t="s">
        <v>32</v>
      </c>
      <c r="F36" s="7" t="s">
        <v>31</v>
      </c>
      <c r="G36" s="8">
        <v>25000</v>
      </c>
      <c r="H36" s="8">
        <v>25000</v>
      </c>
      <c r="I36" s="8">
        <v>0</v>
      </c>
      <c r="J36" s="9">
        <v>1</v>
      </c>
      <c r="K36" s="9">
        <v>1</v>
      </c>
      <c r="L36" s="9">
        <v>0</v>
      </c>
      <c r="M36" s="5" t="s">
        <v>71</v>
      </c>
      <c r="N36" s="10">
        <f t="shared" si="0"/>
        <v>0</v>
      </c>
      <c r="O36" s="10">
        <f t="shared" si="1"/>
        <v>0</v>
      </c>
      <c r="P36" s="11">
        <f t="shared" si="2"/>
        <v>0</v>
      </c>
      <c r="Q36" s="11">
        <f t="shared" si="3"/>
        <v>0</v>
      </c>
      <c r="R36" s="15"/>
    </row>
    <row r="37" spans="1:18" x14ac:dyDescent="0.25">
      <c r="A37" s="7" t="s">
        <v>21</v>
      </c>
      <c r="B37" s="7" t="s">
        <v>22</v>
      </c>
      <c r="C37" s="7" t="s">
        <v>53</v>
      </c>
      <c r="D37" s="7" t="s">
        <v>24</v>
      </c>
      <c r="E37" s="7" t="s">
        <v>39</v>
      </c>
      <c r="F37" s="7" t="s">
        <v>38</v>
      </c>
      <c r="G37" s="8">
        <v>100000</v>
      </c>
      <c r="H37" s="8">
        <v>100000</v>
      </c>
      <c r="I37" s="8">
        <v>34000</v>
      </c>
      <c r="J37" s="9">
        <v>1</v>
      </c>
      <c r="K37" s="9">
        <v>1</v>
      </c>
      <c r="L37" s="9">
        <v>34</v>
      </c>
      <c r="M37" s="5" t="s">
        <v>71</v>
      </c>
      <c r="N37" s="10">
        <f t="shared" si="0"/>
        <v>0.34</v>
      </c>
      <c r="O37" s="10">
        <f t="shared" si="1"/>
        <v>0.34</v>
      </c>
      <c r="P37" s="11">
        <f t="shared" si="2"/>
        <v>34</v>
      </c>
      <c r="Q37" s="11">
        <f t="shared" si="3"/>
        <v>34</v>
      </c>
      <c r="R37" s="15"/>
    </row>
    <row r="38" spans="1:18" x14ac:dyDescent="0.25">
      <c r="A38" s="7" t="s">
        <v>21</v>
      </c>
      <c r="B38" s="7" t="s">
        <v>22</v>
      </c>
      <c r="C38" s="7" t="s">
        <v>53</v>
      </c>
      <c r="D38" s="7" t="s">
        <v>24</v>
      </c>
      <c r="E38" s="7" t="s">
        <v>45</v>
      </c>
      <c r="F38" s="7" t="s">
        <v>44</v>
      </c>
      <c r="G38" s="8">
        <v>300000</v>
      </c>
      <c r="H38" s="8">
        <v>300000</v>
      </c>
      <c r="I38" s="8">
        <v>194956.7</v>
      </c>
      <c r="J38" s="9">
        <v>1</v>
      </c>
      <c r="K38" s="9">
        <v>1</v>
      </c>
      <c r="L38" s="9">
        <v>64.989999999999995</v>
      </c>
      <c r="M38" s="5" t="s">
        <v>71</v>
      </c>
      <c r="N38" s="10">
        <f t="shared" si="0"/>
        <v>0.64985566666666672</v>
      </c>
      <c r="O38" s="10">
        <f t="shared" si="1"/>
        <v>0.64985566666666672</v>
      </c>
      <c r="P38" s="11">
        <f t="shared" si="2"/>
        <v>64.989999999999995</v>
      </c>
      <c r="Q38" s="11">
        <f t="shared" si="3"/>
        <v>64.989999999999995</v>
      </c>
      <c r="R38" s="15"/>
    </row>
    <row r="39" spans="1:18" ht="21" customHeight="1" x14ac:dyDescent="0.25">
      <c r="A39" s="7" t="s">
        <v>21</v>
      </c>
      <c r="B39" s="7" t="s">
        <v>22</v>
      </c>
      <c r="C39" s="7" t="s">
        <v>54</v>
      </c>
      <c r="D39" s="7" t="s">
        <v>24</v>
      </c>
      <c r="E39" s="7" t="s">
        <v>34</v>
      </c>
      <c r="F39" s="7" t="s">
        <v>33</v>
      </c>
      <c r="G39" s="8">
        <v>350000</v>
      </c>
      <c r="H39" s="8">
        <v>1185000</v>
      </c>
      <c r="I39" s="8">
        <v>0</v>
      </c>
      <c r="J39" s="9">
        <v>1</v>
      </c>
      <c r="K39" s="9">
        <v>1</v>
      </c>
      <c r="L39" s="9">
        <v>0</v>
      </c>
      <c r="M39" s="5" t="s">
        <v>71</v>
      </c>
      <c r="N39" s="10">
        <f t="shared" si="0"/>
        <v>0</v>
      </c>
      <c r="O39" s="10">
        <f t="shared" si="1"/>
        <v>0</v>
      </c>
      <c r="P39" s="11">
        <f t="shared" si="2"/>
        <v>0</v>
      </c>
      <c r="Q39" s="11">
        <f t="shared" si="3"/>
        <v>0</v>
      </c>
      <c r="R39" s="15"/>
    </row>
    <row r="40" spans="1:18" x14ac:dyDescent="0.25">
      <c r="A40" s="7" t="s">
        <v>21</v>
      </c>
      <c r="B40" s="7" t="s">
        <v>22</v>
      </c>
      <c r="C40" s="7" t="s">
        <v>55</v>
      </c>
      <c r="D40" s="7" t="s">
        <v>56</v>
      </c>
      <c r="E40" s="7" t="s">
        <v>37</v>
      </c>
      <c r="F40" s="7" t="s">
        <v>36</v>
      </c>
      <c r="G40" s="8">
        <v>0</v>
      </c>
      <c r="H40" s="8">
        <v>16500000</v>
      </c>
      <c r="I40" s="8">
        <v>0</v>
      </c>
      <c r="J40" s="9">
        <v>0</v>
      </c>
      <c r="K40" s="9">
        <v>1</v>
      </c>
      <c r="L40" s="9">
        <v>0</v>
      </c>
      <c r="M40" s="5" t="s">
        <v>73</v>
      </c>
      <c r="N40" s="10">
        <f t="shared" si="0"/>
        <v>0</v>
      </c>
      <c r="O40" s="10">
        <f t="shared" si="1"/>
        <v>0</v>
      </c>
      <c r="P40" s="11">
        <f t="shared" si="2"/>
        <v>0</v>
      </c>
      <c r="Q40" s="11">
        <f t="shared" si="3"/>
        <v>0</v>
      </c>
      <c r="R40" s="15"/>
    </row>
    <row r="41" spans="1:18" ht="21" customHeight="1" x14ac:dyDescent="0.25">
      <c r="A41" s="7" t="s">
        <v>21</v>
      </c>
      <c r="B41" s="7" t="s">
        <v>22</v>
      </c>
      <c r="C41" s="7" t="s">
        <v>55</v>
      </c>
      <c r="D41" s="7" t="s">
        <v>56</v>
      </c>
      <c r="E41" s="7" t="s">
        <v>34</v>
      </c>
      <c r="F41" s="7" t="s">
        <v>33</v>
      </c>
      <c r="G41" s="8">
        <v>0</v>
      </c>
      <c r="H41" s="8">
        <v>2344850.5499999998</v>
      </c>
      <c r="I41" s="8">
        <v>1263850.55</v>
      </c>
      <c r="J41" s="9">
        <v>0</v>
      </c>
      <c r="K41" s="9">
        <v>1</v>
      </c>
      <c r="L41" s="9">
        <v>53.9</v>
      </c>
      <c r="M41" s="5" t="s">
        <v>73</v>
      </c>
      <c r="N41" s="10">
        <f t="shared" si="0"/>
        <v>0</v>
      </c>
      <c r="O41" s="10">
        <f t="shared" si="1"/>
        <v>0.53898980896671655</v>
      </c>
      <c r="P41" s="11">
        <f t="shared" si="2"/>
        <v>0</v>
      </c>
      <c r="Q41" s="11">
        <f t="shared" si="3"/>
        <v>53.9</v>
      </c>
      <c r="R41" s="15"/>
    </row>
    <row r="42" spans="1:18" x14ac:dyDescent="0.25">
      <c r="A42" s="7" t="s">
        <v>21</v>
      </c>
      <c r="B42" s="7" t="s">
        <v>22</v>
      </c>
      <c r="C42" s="7" t="s">
        <v>57</v>
      </c>
      <c r="D42" s="7" t="s">
        <v>56</v>
      </c>
      <c r="E42" s="7" t="s">
        <v>47</v>
      </c>
      <c r="F42" s="7" t="s">
        <v>46</v>
      </c>
      <c r="G42" s="8">
        <v>115000</v>
      </c>
      <c r="H42" s="8">
        <v>15000</v>
      </c>
      <c r="I42" s="8">
        <v>0</v>
      </c>
      <c r="J42" s="9">
        <v>1</v>
      </c>
      <c r="K42" s="9">
        <v>1</v>
      </c>
      <c r="L42" s="9">
        <v>0</v>
      </c>
      <c r="M42" s="5" t="s">
        <v>72</v>
      </c>
      <c r="N42" s="10">
        <f t="shared" si="0"/>
        <v>0</v>
      </c>
      <c r="O42" s="10">
        <f t="shared" si="1"/>
        <v>0</v>
      </c>
      <c r="P42" s="11">
        <f t="shared" si="2"/>
        <v>0</v>
      </c>
      <c r="Q42" s="11">
        <f t="shared" si="3"/>
        <v>0</v>
      </c>
      <c r="R42" s="15"/>
    </row>
    <row r="43" spans="1:18" ht="22.15" customHeight="1" x14ac:dyDescent="0.25">
      <c r="A43" s="7" t="s">
        <v>21</v>
      </c>
      <c r="B43" s="7" t="s">
        <v>22</v>
      </c>
      <c r="C43" s="7" t="s">
        <v>58</v>
      </c>
      <c r="D43" s="7" t="s">
        <v>59</v>
      </c>
      <c r="E43" s="7" t="s">
        <v>34</v>
      </c>
      <c r="F43" s="7" t="s">
        <v>33</v>
      </c>
      <c r="G43" s="8">
        <v>0</v>
      </c>
      <c r="H43" s="8">
        <v>0</v>
      </c>
      <c r="I43" s="8">
        <v>0</v>
      </c>
      <c r="J43" s="9">
        <v>0</v>
      </c>
      <c r="K43" s="9">
        <v>1</v>
      </c>
      <c r="L43" s="9">
        <v>0</v>
      </c>
      <c r="M43" s="5" t="s">
        <v>67</v>
      </c>
      <c r="N43" s="10">
        <f t="shared" si="0"/>
        <v>0</v>
      </c>
      <c r="O43" s="10">
        <f t="shared" si="1"/>
        <v>0</v>
      </c>
      <c r="P43" s="11">
        <f t="shared" si="2"/>
        <v>0</v>
      </c>
      <c r="Q43" s="11">
        <f t="shared" si="3"/>
        <v>0</v>
      </c>
    </row>
    <row r="44" spans="1:18" ht="22.9" customHeight="1" x14ac:dyDescent="0.25">
      <c r="A44" s="7" t="s">
        <v>21</v>
      </c>
      <c r="B44" s="7" t="s">
        <v>22</v>
      </c>
      <c r="C44" s="7" t="s">
        <v>60</v>
      </c>
      <c r="D44" s="7" t="s">
        <v>59</v>
      </c>
      <c r="E44" s="7" t="s">
        <v>34</v>
      </c>
      <c r="F44" s="7" t="s">
        <v>33</v>
      </c>
      <c r="G44" s="8">
        <v>13200000</v>
      </c>
      <c r="H44" s="8">
        <v>79346569.579999998</v>
      </c>
      <c r="I44" s="8">
        <v>20720312.699999999</v>
      </c>
      <c r="J44" s="9">
        <v>4</v>
      </c>
      <c r="K44" s="9">
        <v>22</v>
      </c>
      <c r="L44" s="9">
        <v>9</v>
      </c>
      <c r="M44" s="5" t="s">
        <v>67</v>
      </c>
      <c r="N44" s="10">
        <f t="shared" si="0"/>
        <v>1.569720659090909</v>
      </c>
      <c r="O44" s="10">
        <f t="shared" si="1"/>
        <v>0.26113684321423691</v>
      </c>
      <c r="P44" s="11">
        <f t="shared" si="2"/>
        <v>2.25</v>
      </c>
      <c r="Q44" s="11">
        <f t="shared" si="3"/>
        <v>0.40909090909090912</v>
      </c>
    </row>
    <row r="45" spans="1:18" ht="21" customHeight="1" x14ac:dyDescent="0.25">
      <c r="A45" s="7" t="s">
        <v>21</v>
      </c>
      <c r="B45" s="7" t="s">
        <v>22</v>
      </c>
      <c r="C45" s="7" t="s">
        <v>61</v>
      </c>
      <c r="D45" s="7" t="s">
        <v>59</v>
      </c>
      <c r="E45" s="7" t="s">
        <v>34</v>
      </c>
      <c r="F45" s="7" t="s">
        <v>33</v>
      </c>
      <c r="G45" s="8">
        <v>0</v>
      </c>
      <c r="H45" s="8">
        <v>1900000</v>
      </c>
      <c r="I45" s="8">
        <v>1539585.22</v>
      </c>
      <c r="J45" s="9">
        <v>0</v>
      </c>
      <c r="K45" s="9">
        <v>1</v>
      </c>
      <c r="L45" s="9">
        <v>0</v>
      </c>
      <c r="M45" s="5" t="s">
        <v>67</v>
      </c>
      <c r="N45" s="10">
        <f t="shared" si="0"/>
        <v>0</v>
      </c>
      <c r="O45" s="10">
        <f t="shared" si="1"/>
        <v>0.81030801052631574</v>
      </c>
      <c r="P45" s="11">
        <f t="shared" si="2"/>
        <v>0</v>
      </c>
      <c r="Q45" s="11">
        <f t="shared" si="3"/>
        <v>0</v>
      </c>
    </row>
    <row r="46" spans="1:18" ht="20.45" customHeight="1" x14ac:dyDescent="0.25">
      <c r="A46" s="7" t="s">
        <v>21</v>
      </c>
      <c r="B46" s="7" t="s">
        <v>22</v>
      </c>
      <c r="C46" s="7" t="s">
        <v>62</v>
      </c>
      <c r="D46" s="7" t="s">
        <v>59</v>
      </c>
      <c r="E46" s="7" t="s">
        <v>34</v>
      </c>
      <c r="F46" s="7" t="s">
        <v>33</v>
      </c>
      <c r="G46" s="8">
        <v>0</v>
      </c>
      <c r="H46" s="8">
        <v>1000000</v>
      </c>
      <c r="I46" s="8">
        <v>773462.22</v>
      </c>
      <c r="J46" s="9">
        <v>0</v>
      </c>
      <c r="K46" s="9">
        <v>1</v>
      </c>
      <c r="L46" s="9">
        <v>0</v>
      </c>
      <c r="M46" s="5" t="s">
        <v>67</v>
      </c>
      <c r="N46" s="10">
        <f t="shared" si="0"/>
        <v>0</v>
      </c>
      <c r="O46" s="10">
        <f t="shared" si="1"/>
        <v>0.77346221999999998</v>
      </c>
      <c r="P46" s="11">
        <f t="shared" si="2"/>
        <v>0</v>
      </c>
      <c r="Q46" s="11">
        <f t="shared" si="3"/>
        <v>0</v>
      </c>
    </row>
    <row r="47" spans="1:18" ht="22.9" customHeight="1" x14ac:dyDescent="0.25">
      <c r="A47" s="7" t="s">
        <v>21</v>
      </c>
      <c r="B47" s="7" t="s">
        <v>22</v>
      </c>
      <c r="C47" s="7" t="s">
        <v>63</v>
      </c>
      <c r="D47" s="7" t="s">
        <v>59</v>
      </c>
      <c r="E47" s="7" t="s">
        <v>34</v>
      </c>
      <c r="F47" s="7" t="s">
        <v>33</v>
      </c>
      <c r="G47" s="8">
        <v>0</v>
      </c>
      <c r="H47" s="8">
        <v>15159378.25</v>
      </c>
      <c r="I47" s="8">
        <v>629268.85</v>
      </c>
      <c r="J47" s="9">
        <v>0</v>
      </c>
      <c r="K47" s="9">
        <v>3</v>
      </c>
      <c r="L47" s="9">
        <v>1</v>
      </c>
      <c r="M47" s="5" t="s">
        <v>67</v>
      </c>
      <c r="N47" s="10">
        <f t="shared" si="0"/>
        <v>0</v>
      </c>
      <c r="O47" s="10">
        <f t="shared" si="1"/>
        <v>4.1510201778888915E-2</v>
      </c>
      <c r="P47" s="11">
        <f t="shared" si="2"/>
        <v>0</v>
      </c>
      <c r="Q47" s="11">
        <f t="shared" si="3"/>
        <v>0.33333333333333331</v>
      </c>
    </row>
    <row r="48" spans="1:18" ht="22.9" customHeight="1" x14ac:dyDescent="0.25">
      <c r="A48" s="7" t="s">
        <v>21</v>
      </c>
      <c r="B48" s="7" t="s">
        <v>22</v>
      </c>
      <c r="C48" s="7" t="s">
        <v>64</v>
      </c>
      <c r="D48" s="7" t="s">
        <v>59</v>
      </c>
      <c r="E48" s="7" t="s">
        <v>34</v>
      </c>
      <c r="F48" s="7" t="s">
        <v>33</v>
      </c>
      <c r="G48" s="8">
        <v>0</v>
      </c>
      <c r="H48" s="8">
        <v>5699856.75</v>
      </c>
      <c r="I48" s="8">
        <v>3148277.11</v>
      </c>
      <c r="J48" s="9">
        <v>0</v>
      </c>
      <c r="K48" s="9">
        <v>4</v>
      </c>
      <c r="L48" s="9">
        <v>2</v>
      </c>
      <c r="M48" s="5" t="s">
        <v>67</v>
      </c>
      <c r="N48" s="10">
        <f t="shared" si="0"/>
        <v>0</v>
      </c>
      <c r="O48" s="10">
        <f t="shared" si="1"/>
        <v>0.55234319880056637</v>
      </c>
      <c r="P48" s="11">
        <f t="shared" si="2"/>
        <v>0</v>
      </c>
      <c r="Q48" s="11">
        <f t="shared" si="3"/>
        <v>0.5</v>
      </c>
    </row>
    <row r="49" spans="1:19" ht="20.45" customHeight="1" x14ac:dyDescent="0.25">
      <c r="A49" s="7" t="s">
        <v>21</v>
      </c>
      <c r="B49" s="7" t="s">
        <v>22</v>
      </c>
      <c r="C49" s="7" t="s">
        <v>65</v>
      </c>
      <c r="D49" s="7" t="s">
        <v>59</v>
      </c>
      <c r="E49" s="7" t="s">
        <v>34</v>
      </c>
      <c r="F49" s="7" t="s">
        <v>33</v>
      </c>
      <c r="G49" s="8">
        <v>0</v>
      </c>
      <c r="H49" s="8">
        <v>8000000</v>
      </c>
      <c r="I49" s="8">
        <v>3593042.47</v>
      </c>
      <c r="J49" s="9">
        <v>0</v>
      </c>
      <c r="K49" s="9">
        <v>4</v>
      </c>
      <c r="L49" s="9">
        <v>3</v>
      </c>
      <c r="M49" s="5" t="s">
        <v>67</v>
      </c>
      <c r="N49" s="10">
        <f t="shared" si="0"/>
        <v>0</v>
      </c>
      <c r="O49" s="10">
        <f t="shared" si="1"/>
        <v>0.44913030875000004</v>
      </c>
      <c r="P49" s="11">
        <f t="shared" si="2"/>
        <v>0</v>
      </c>
      <c r="Q49" s="11">
        <f t="shared" si="3"/>
        <v>0.75</v>
      </c>
    </row>
    <row r="50" spans="1:19" ht="16.899999999999999" customHeight="1" x14ac:dyDescent="0.25">
      <c r="A50" s="7" t="s">
        <v>21</v>
      </c>
      <c r="B50" s="7" t="s">
        <v>22</v>
      </c>
      <c r="C50" s="7" t="s">
        <v>66</v>
      </c>
      <c r="D50" s="7" t="s">
        <v>59</v>
      </c>
      <c r="E50" s="7" t="s">
        <v>29</v>
      </c>
      <c r="F50" s="7" t="s">
        <v>28</v>
      </c>
      <c r="G50" s="8">
        <v>500000</v>
      </c>
      <c r="H50" s="8">
        <v>500000</v>
      </c>
      <c r="I50" s="8">
        <v>0</v>
      </c>
      <c r="J50" s="9">
        <v>1</v>
      </c>
      <c r="K50" s="9">
        <v>1</v>
      </c>
      <c r="L50" s="9">
        <v>0</v>
      </c>
      <c r="M50" s="5" t="s">
        <v>67</v>
      </c>
      <c r="N50" s="10">
        <f t="shared" si="0"/>
        <v>0</v>
      </c>
      <c r="O50" s="10">
        <f t="shared" si="1"/>
        <v>0</v>
      </c>
      <c r="P50" s="11">
        <f t="shared" si="2"/>
        <v>0</v>
      </c>
      <c r="Q50" s="11">
        <f t="shared" si="3"/>
        <v>0</v>
      </c>
    </row>
    <row r="51" spans="1:19" ht="26.45" customHeight="1" x14ac:dyDescent="0.25">
      <c r="A51" s="7" t="s">
        <v>21</v>
      </c>
      <c r="B51" s="7" t="s">
        <v>22</v>
      </c>
      <c r="C51" s="7" t="s">
        <v>66</v>
      </c>
      <c r="D51" s="7" t="s">
        <v>59</v>
      </c>
      <c r="E51" s="7" t="s">
        <v>34</v>
      </c>
      <c r="F51" s="7" t="s">
        <v>33</v>
      </c>
      <c r="G51" s="8">
        <v>0</v>
      </c>
      <c r="H51" s="8">
        <v>7500000</v>
      </c>
      <c r="I51" s="8">
        <v>92131.63</v>
      </c>
      <c r="J51" s="9">
        <v>0</v>
      </c>
      <c r="K51" s="9">
        <v>2</v>
      </c>
      <c r="L51" s="9">
        <v>0</v>
      </c>
      <c r="M51" s="5" t="s">
        <v>67</v>
      </c>
      <c r="N51" s="10">
        <f t="shared" si="0"/>
        <v>0</v>
      </c>
      <c r="O51" s="10">
        <f t="shared" si="1"/>
        <v>1.2284217333333333E-2</v>
      </c>
      <c r="P51" s="11">
        <f t="shared" si="2"/>
        <v>0</v>
      </c>
      <c r="Q51" s="11">
        <f t="shared" si="3"/>
        <v>0</v>
      </c>
    </row>
    <row r="52" spans="1:19" ht="16.899999999999999" customHeight="1" x14ac:dyDescent="0.25">
      <c r="G52" s="12">
        <f>SUM(G4:G51)</f>
        <v>23287750</v>
      </c>
      <c r="H52" s="12">
        <f>SUM(H4:H51)</f>
        <v>183326565.25</v>
      </c>
      <c r="I52" s="12">
        <f>SUM(I4:I51)</f>
        <v>58044387.5</v>
      </c>
      <c r="P52" s="13">
        <f t="shared" ref="P52" si="4">IF(J52=0,0,L52/J52)</f>
        <v>0</v>
      </c>
      <c r="Q52" s="13">
        <f t="shared" ref="Q52" si="5">IF(L52=0,0,L52/K52)</f>
        <v>0</v>
      </c>
    </row>
    <row r="53" spans="1:19" ht="15" customHeight="1" x14ac:dyDescent="0.25">
      <c r="A53" t="s">
        <v>20</v>
      </c>
    </row>
    <row r="59" spans="1:19" x14ac:dyDescent="0.25">
      <c r="E59" s="17"/>
      <c r="S59"/>
    </row>
    <row r="60" spans="1:19" x14ac:dyDescent="0.25">
      <c r="E60" s="17"/>
      <c r="S60"/>
    </row>
    <row r="61" spans="1:19" x14ac:dyDescent="0.25">
      <c r="E61" s="17"/>
      <c r="S61"/>
    </row>
    <row r="62" spans="1:19" x14ac:dyDescent="0.25">
      <c r="E62" s="17"/>
      <c r="S62"/>
    </row>
    <row r="63" spans="1:19" x14ac:dyDescent="0.25">
      <c r="E63" s="17"/>
      <c r="S63"/>
    </row>
    <row r="64" spans="1:19" x14ac:dyDescent="0.25">
      <c r="E64" s="17"/>
      <c r="S64"/>
    </row>
    <row r="65" spans="5:19" x14ac:dyDescent="0.25">
      <c r="E65" s="17"/>
      <c r="S65"/>
    </row>
  </sheetData>
  <autoFilter ref="C3:Q3" xr:uid="{00000000-0001-0000-0000-000000000000}"/>
  <mergeCells count="5">
    <mergeCell ref="A1:Q1"/>
    <mergeCell ref="G2:I2"/>
    <mergeCell ref="J2:M2"/>
    <mergeCell ref="N2:O2"/>
    <mergeCell ref="P2:Q2"/>
  </mergeCells>
  <pageMargins left="0" right="0" top="0.74803149606299213" bottom="0.55118110236220474" header="0.31496062992125984" footer="0.31496062992125984"/>
  <pageSetup paperSize="5" scale="70" orientation="landscape" verticalDpi="0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Erendira Castro Delgado</cp:lastModifiedBy>
  <cp:lastPrinted>2025-10-24T16:27:08Z</cp:lastPrinted>
  <dcterms:created xsi:type="dcterms:W3CDTF">2023-06-21T19:35:53Z</dcterms:created>
  <dcterms:modified xsi:type="dcterms:W3CDTF">2025-10-24T16:27:36Z</dcterms:modified>
</cp:coreProperties>
</file>