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4o trim 2023\ESTADOS E INFORMES PROGRAMATICOS\"/>
    </mc:Choice>
  </mc:AlternateContent>
  <xr:revisionPtr revIDLastSave="0" documentId="13_ncr:1_{312B9EBC-B839-4765-ADF4-82F4276F7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_FilterDatabase" localSheetId="0" hidden="1">PPI!$A$3:$O$29</definedName>
    <definedName name="_xlnm.Print_Area" localSheetId="0">PPI!$A$1:$O$56</definedName>
    <definedName name="_xlnm.Print_Titles" localSheetId="0">PPI!$1:$3</definedName>
  </definedNames>
  <calcPr calcId="191029"/>
</workbook>
</file>

<file path=xl/calcChain.xml><?xml version="1.0" encoding="utf-8"?>
<calcChain xmlns="http://schemas.openxmlformats.org/spreadsheetml/2006/main">
  <c r="L44" i="1" l="1"/>
  <c r="M44" i="1"/>
  <c r="O44" i="1"/>
  <c r="L45" i="1"/>
  <c r="M45" i="1"/>
  <c r="N45" i="1"/>
  <c r="O45" i="1"/>
  <c r="L46" i="1"/>
  <c r="M46" i="1"/>
  <c r="O46" i="1"/>
  <c r="L47" i="1"/>
  <c r="M47" i="1"/>
  <c r="N47" i="1"/>
  <c r="O47" i="1"/>
  <c r="L48" i="1"/>
  <c r="M48" i="1"/>
  <c r="N48" i="1"/>
  <c r="O48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O41" i="1"/>
  <c r="O42" i="1"/>
  <c r="O43" i="1"/>
  <c r="O4" i="1"/>
  <c r="N4" i="1"/>
</calcChain>
</file>

<file path=xl/sharedStrings.xml><?xml version="1.0" encoding="utf-8"?>
<sst xmlns="http://schemas.openxmlformats.org/spreadsheetml/2006/main" count="236" uniqueCount="56">
  <si>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</si>
  <si>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</si>
  <si>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</si>
  <si>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</si>
  <si>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</si>
  <si>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</si>
  <si>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</si>
  <si>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</si>
  <si>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</si>
  <si>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</si>
  <si>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</si>
  <si>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</si>
  <si>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</si>
  <si>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</si>
  <si>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</si>
  <si>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</si>
  <si>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</si>
  <si>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</si>
  <si>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E0001</t>
  </si>
  <si>
    <t>VEHICULOS Y EQUIPO TERRESTRE</t>
  </si>
  <si>
    <t>CARROCERIAS Y REMOLQUES</t>
  </si>
  <si>
    <t>MAQUINARIA Y EQUIPO INDUSTRIAL</t>
  </si>
  <si>
    <t>SIST DE AIRE ACON, CALEFACC Y DE REFR INDUS Y COM</t>
  </si>
  <si>
    <t>EQUIPO DE COMUNICACION Y TELECOMUNICACION</t>
  </si>
  <si>
    <t>EQ DE GENERACION ELECTRICA, APARATOS Y ACCES ELECT</t>
  </si>
  <si>
    <t>HERRAMIENTAS Y MAQUINAS-HERRAMIENTA</t>
  </si>
  <si>
    <t>OTROS EQUIPOS</t>
  </si>
  <si>
    <t>EDIFICIOS NO RESIDENCIALES</t>
  </si>
  <si>
    <t>SOFTWARE</t>
  </si>
  <si>
    <t>LICENCIAS INFORMATICAS E INTELECTUALES</t>
  </si>
  <si>
    <t>EQUIPO DE COMPUTO Y DE TECNOLOGIAS DE LA INFORMAC</t>
  </si>
  <si>
    <t>INSTRUMENTAL MEDICO Y DE LABORATORIO</t>
  </si>
  <si>
    <t>MUEBLES DE OFICINA Y ESTANTERIA</t>
  </si>
  <si>
    <t>CAMARAS FOTOGRAFICAS Y DE VIDEO</t>
  </si>
  <si>
    <t>CMAPAS</t>
  </si>
  <si>
    <t>E0002</t>
  </si>
  <si>
    <t>M0001</t>
  </si>
  <si>
    <t>K0001</t>
  </si>
  <si>
    <t>K0002</t>
  </si>
  <si>
    <t>DIV DE TERRENOS Y CONSTR DE OBRAS DE URBANIZACION</t>
  </si>
  <si>
    <t>EDIFICACION NO HABITACIONAL</t>
  </si>
  <si>
    <t>CONS D OBRS P EL ABS DE AGUA, PETRO, GS, ELE Y TEL</t>
  </si>
  <si>
    <t>INSTALACIONES Y EQUIPAMIENTO EN CONSTRUCCIONES</t>
  </si>
  <si>
    <t>ESTU, FORM Y EVA D PROYE PRODU NO INCL EN CONCEP A</t>
  </si>
  <si>
    <t>ABASTECIMIENTO DE AGUA</t>
  </si>
  <si>
    <t>ORDENACION AGUA RESIDUAL, DRENAJE Y ALCANTARILLADO</t>
  </si>
  <si>
    <t>Obras</t>
  </si>
  <si>
    <t>Eq.</t>
  </si>
  <si>
    <t>APOYO AL PROCESO PRESUPUESTARIO Y EFICIENCIA INSTI</t>
  </si>
  <si>
    <t>CONS DE DOS TANQUES ELEVADOS ZONA 5</t>
  </si>
  <si>
    <t>EQUIPO AEROESPACIAL</t>
  </si>
  <si>
    <t>MAQUINARIA Y EQUIPO DE CONSTRUCCION</t>
  </si>
  <si>
    <t>TERRENOS</t>
  </si>
  <si>
    <t>Comité Municipal de Agua Potable y Alcantarillado de Salamanca, Guanajuato.
Programas y Proyectos de Inversión
Del 1 de Enero al 31 de Diciembre de 2023</t>
  </si>
  <si>
    <t>INFRAESTRUCTURA PARA ABASTECIMIENTO DE AGUA</t>
  </si>
  <si>
    <t>INFRAESTRUCTURA P/AGUA RESIDUAL, DRENAJE Y ALCANT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</si>
</sst>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0" fontId="1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12" fillId="0" borderId="0"/>
    <xf numFmtId="9" fontId="1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6" xfId="27" applyFont="1" applyBorder="1" applyAlignment="1">
      <alignment vertical="center" wrapText="1"/>
    </xf>
    <xf numFmtId="9" fontId="4" fillId="0" borderId="6" xfId="19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9" fillId="0" borderId="6" xfId="17" applyFont="1" applyBorder="1" applyAlignment="1">
      <alignment vertical="center"/>
    </xf>
    <xf numFmtId="43" fontId="0" fillId="0" borderId="0" xfId="31" applyFont="1" applyAlignment="1" applyProtection="1">
      <alignment vertical="center"/>
      <protection locked="0"/>
    </xf>
    <xf numFmtId="0" fontId="4" fillId="0" borderId="6" xfId="31" applyNumberFormat="1" applyFont="1" applyFill="1" applyBorder="1" applyAlignment="1" applyProtection="1">
      <alignment vertical="center" wrapText="1"/>
    </xf>
    <xf numFmtId="0" fontId="10" fillId="0" borderId="0" xfId="32" applyFont="1"/>
    <xf numFmtId="0" fontId="7" fillId="2" borderId="1" xfId="16" applyFont="1" applyFill="1" applyBorder="1" applyAlignment="1" applyProtection="1">
      <alignment horizontal="center" vertical="center" wrapText="1"/>
      <protection locked="0"/>
    </xf>
    <xf numFmtId="43" fontId="7" fillId="2" borderId="2" xfId="31" applyFont="1" applyFill="1" applyBorder="1" applyAlignment="1" applyProtection="1">
      <alignment horizontal="center" vertical="center" wrapText="1"/>
      <protection locked="0"/>
    </xf>
    <xf numFmtId="43" fontId="7" fillId="2" borderId="3" xfId="31" applyFont="1" applyFill="1" applyBorder="1" applyAlignment="1" applyProtection="1">
      <alignment horizontal="center" vertical="center" wrapText="1"/>
      <protection locked="0"/>
    </xf>
    <xf numFmtId="43" fontId="7" fillId="2" borderId="4" xfId="3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Continuous" vertical="center" wrapText="1"/>
      <protection locked="0"/>
    </xf>
    <xf numFmtId="0" fontId="7" fillId="2" borderId="3" xfId="0" applyFont="1" applyFill="1" applyBorder="1" applyAlignment="1" applyProtection="1">
      <alignment horizontal="centerContinuous" vertical="center" wrapText="1"/>
      <protection locked="0"/>
    </xf>
    <xf numFmtId="0" fontId="7" fillId="2" borderId="4" xfId="0" applyFont="1" applyFill="1" applyBorder="1" applyAlignment="1" applyProtection="1">
      <alignment horizontal="centerContinuous" vertical="center" wrapText="1"/>
      <protection locked="0"/>
    </xf>
    <xf numFmtId="0" fontId="7" fillId="2" borderId="7" xfId="16" applyFont="1" applyFill="1" applyBorder="1" applyAlignment="1" applyProtection="1">
      <alignment horizontal="center" vertical="center" wrapText="1"/>
      <protection locked="0"/>
    </xf>
    <xf numFmtId="43" fontId="7" fillId="2" borderId="1" xfId="3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32" applyFont="1" applyAlignment="1">
      <alignment wrapText="1"/>
    </xf>
    <xf numFmtId="44" fontId="4" fillId="0" borderId="6" xfId="51" applyFont="1" applyFill="1" applyBorder="1" applyAlignment="1" applyProtection="1">
      <alignment vertical="center" wrapText="1"/>
    </xf>
    <xf numFmtId="4" fontId="7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9" fontId="4" fillId="0" borderId="6" xfId="33" applyFont="1" applyFill="1" applyBorder="1" applyAlignment="1" applyProtection="1">
      <alignment horizontal="center" vertical="center" wrapText="1"/>
    </xf>
    <xf numFmtId="0" fontId="9" fillId="0" borderId="0" xfId="17" applyFont="1" applyAlignment="1">
      <alignment vertical="center"/>
    </xf>
    <xf numFmtId="0" fontId="4" fillId="0" borderId="0" xfId="27" applyFont="1" applyAlignment="1">
      <alignment vertical="center" wrapText="1"/>
    </xf>
    <xf numFmtId="44" fontId="4" fillId="0" borderId="0" xfId="51" applyFont="1" applyFill="1" applyBorder="1" applyAlignment="1" applyProtection="1">
      <alignment vertical="center" wrapText="1"/>
    </xf>
    <xf numFmtId="0" fontId="4" fillId="0" borderId="0" xfId="31" applyNumberFormat="1" applyFont="1" applyFill="1" applyBorder="1" applyAlignment="1" applyProtection="1">
      <alignment vertical="center" wrapText="1"/>
    </xf>
    <xf numFmtId="9" fontId="4" fillId="0" borderId="0" xfId="33" applyFont="1" applyFill="1" applyBorder="1" applyAlignment="1" applyProtection="1">
      <alignment horizontal="center" vertical="center" wrapText="1"/>
    </xf>
    <xf numFmtId="9" fontId="4" fillId="0" borderId="0" xfId="19" applyFont="1" applyFill="1" applyBorder="1" applyAlignment="1" applyProtection="1">
      <alignment horizontal="center" vertical="center" wrapText="1"/>
    </xf>
    <xf numFmtId="0" fontId="4" fillId="0" borderId="6" xfId="27" applyFont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11" applyFont="1" applyFill="1" applyBorder="1" applyAlignment="1" applyProtection="1">
      <alignment horizontal="center" vertical="center"/>
      <protection locked="0"/>
    </xf>
    <xf numFmtId="0" fontId="7" fillId="2" borderId="4" xfId="11" applyFont="1" applyFill="1" applyBorder="1" applyAlignment="1" applyProtection="1">
      <alignment horizontal="center" vertical="center"/>
      <protection locked="0"/>
    </xf>
  </cellXfs>
  <cellStyles count="67">
    <cellStyle name="Euro" xfId="1" xr:uid="{00000000-0005-0000-0000-000000000000}"/>
    <cellStyle name="Millares" xfId="31" builtinId="3"/>
    <cellStyle name="Millares 2" xfId="2" xr:uid="{00000000-0005-0000-0000-000002000000}"/>
    <cellStyle name="Millares 2 2" xfId="3" xr:uid="{00000000-0005-0000-0000-000003000000}"/>
    <cellStyle name="Millares 2 2 2" xfId="23" xr:uid="{00000000-0005-0000-0000-000004000000}"/>
    <cellStyle name="Millares 2 2 2 2" xfId="54" xr:uid="{32065DDB-FBC6-4854-9621-612E17828C42}"/>
    <cellStyle name="Millares 2 2 3" xfId="42" xr:uid="{F4D35BBD-D783-4B16-B353-CEF293AB40AC}"/>
    <cellStyle name="Millares 2 3" xfId="4" xr:uid="{00000000-0005-0000-0000-000005000000}"/>
    <cellStyle name="Millares 2 3 2" xfId="24" xr:uid="{00000000-0005-0000-0000-000006000000}"/>
    <cellStyle name="Millares 2 3 2 2" xfId="55" xr:uid="{2D08D086-B478-480E-A8E7-03491710DF18}"/>
    <cellStyle name="Millares 2 3 3" xfId="43" xr:uid="{638CC7A3-5486-4F97-9264-145976F9452C}"/>
    <cellStyle name="Millares 2 4" xfId="22" xr:uid="{00000000-0005-0000-0000-000007000000}"/>
    <cellStyle name="Millares 2 4 2" xfId="53" xr:uid="{D89F4E07-90D3-4759-9EE4-43312262871A}"/>
    <cellStyle name="Millares 2 5" xfId="41" xr:uid="{B949C757-302E-4C2E-8AF3-BB9854A0F4E5}"/>
    <cellStyle name="Millares 3" xfId="5" xr:uid="{00000000-0005-0000-0000-000008000000}"/>
    <cellStyle name="Millares 3 2" xfId="25" xr:uid="{00000000-0005-0000-0000-000009000000}"/>
    <cellStyle name="Millares 3 2 2" xfId="56" xr:uid="{EC206531-23F8-4825-A484-C0EF58C443D1}"/>
    <cellStyle name="Millares 3 3" xfId="44" xr:uid="{C28F3EEE-E255-4E1C-9E23-9E4EBCBF4881}"/>
    <cellStyle name="Millares 4" xfId="62" xr:uid="{ABE03F71-BBDE-4F99-8F2C-98D68AFFBC6D}"/>
    <cellStyle name="Moneda 2" xfId="6" xr:uid="{00000000-0005-0000-0000-00000A000000}"/>
    <cellStyle name="Moneda 2 2" xfId="26" xr:uid="{00000000-0005-0000-0000-00000B000000}"/>
    <cellStyle name="Moneda 2 2 2" xfId="57" xr:uid="{1162B592-33E8-4108-8B6A-D84E541B33A0}"/>
    <cellStyle name="Moneda 2 3" xfId="45" xr:uid="{D0DC647B-6BED-4482-8B3F-E2DB334B6CD3}"/>
    <cellStyle name="Moneda 3" xfId="18" xr:uid="{00000000-0005-0000-0000-00000C000000}"/>
    <cellStyle name="Moneda 3 2" xfId="51" xr:uid="{854F461E-D52A-40E0-88A3-487055DA02E8}"/>
    <cellStyle name="Moneda 4" xfId="35" xr:uid="{CAD60674-3153-49B3-91CA-D613AA86652E}"/>
    <cellStyle name="Moneda 4 2" xfId="65" xr:uid="{726D59AC-EBC4-4744-A5D8-614A2D85BF2F}"/>
    <cellStyle name="Moneda 5" xfId="38" xr:uid="{6AEF5424-99DA-45B9-90C7-BEE729E98ED7}"/>
    <cellStyle name="Normal" xfId="0" builtinId="0"/>
    <cellStyle name="Normal 10" xfId="34" xr:uid="{9EBD0CDF-FC5C-4E69-9DC8-178A8C94219C}"/>
    <cellStyle name="Normal 10 2" xfId="64" xr:uid="{0F75AABB-1555-41E1-818C-210C8AAECB84}"/>
    <cellStyle name="Normal 11" xfId="40" xr:uid="{BCAE7A0B-DA2D-4C04-BD7A-D37E1B6881E7}"/>
    <cellStyle name="Normal 12" xfId="37" xr:uid="{FFB3CAAC-95D8-42D8-8759-843F33097A28}"/>
    <cellStyle name="Normal 2" xfId="7" xr:uid="{00000000-0005-0000-0000-00000E000000}"/>
    <cellStyle name="Normal 2 2" xfId="8" xr:uid="{00000000-0005-0000-0000-00000F000000}"/>
    <cellStyle name="Normal 2 3" xfId="27" xr:uid="{00000000-0005-0000-0000-000010000000}"/>
    <cellStyle name="Normal 2 3 2" xfId="58" xr:uid="{49A5129D-EE73-4B1B-8399-1F64E9D27672}"/>
    <cellStyle name="Normal 2 4" xfId="46" xr:uid="{9A6D3EDF-0BC0-4230-A75E-459021265BF1}"/>
    <cellStyle name="Normal 3" xfId="9" xr:uid="{00000000-0005-0000-0000-000011000000}"/>
    <cellStyle name="Normal 3 2" xfId="28" xr:uid="{00000000-0005-0000-0000-000012000000}"/>
    <cellStyle name="Normal 3 2 2" xfId="59" xr:uid="{3F0ADA82-5B50-4A65-AE8B-3697A5971E22}"/>
    <cellStyle name="Normal 3 3" xfId="20" xr:uid="{00000000-0005-0000-0000-000013000000}"/>
    <cellStyle name="Normal 3 4" xfId="47" xr:uid="{1D4DEBE3-F22F-49D6-ABB0-D9A9F452B7C1}"/>
    <cellStyle name="Normal 4" xfId="10" xr:uid="{00000000-0005-0000-0000-000014000000}"/>
    <cellStyle name="Normal 4 2" xfId="11" xr:uid="{00000000-0005-0000-0000-000015000000}"/>
    <cellStyle name="Normal 5" xfId="12" xr:uid="{00000000-0005-0000-0000-000016000000}"/>
    <cellStyle name="Normal 5 2" xfId="13" xr:uid="{00000000-0005-0000-0000-000017000000}"/>
    <cellStyle name="Normal 6" xfId="14" xr:uid="{00000000-0005-0000-0000-000018000000}"/>
    <cellStyle name="Normal 6 2" xfId="15" xr:uid="{00000000-0005-0000-0000-000019000000}"/>
    <cellStyle name="Normal 6 2 2" xfId="30" xr:uid="{00000000-0005-0000-0000-00001A000000}"/>
    <cellStyle name="Normal 6 2 2 2" xfId="61" xr:uid="{CE5913FB-99BB-4F4C-82B2-D34A139D744B}"/>
    <cellStyle name="Normal 6 2 3" xfId="49" xr:uid="{68500D29-EDDC-4F02-989E-3A4053231743}"/>
    <cellStyle name="Normal 6 3" xfId="29" xr:uid="{00000000-0005-0000-0000-00001B000000}"/>
    <cellStyle name="Normal 6 3 2" xfId="60" xr:uid="{98AD0C05-7B12-4EA9-9CAC-DD157185EC0E}"/>
    <cellStyle name="Normal 6 4" xfId="48" xr:uid="{B82DD915-817D-40C1-8119-720DC5F48ACF}"/>
    <cellStyle name="Normal 7" xfId="21" xr:uid="{00000000-0005-0000-0000-00001C000000}"/>
    <cellStyle name="Normal 8" xfId="17" xr:uid="{00000000-0005-0000-0000-00001D000000}"/>
    <cellStyle name="Normal 8 2" xfId="50" xr:uid="{F13BB349-E27C-4565-A386-8E96D04B9BEB}"/>
    <cellStyle name="Normal 9" xfId="32" xr:uid="{00000000-0005-0000-0000-00001E000000}"/>
    <cellStyle name="Normal_141008Reportes Cuadros Institucionales-sectorialesADV" xfId="16" xr:uid="{00000000-0005-0000-0000-00001F000000}"/>
    <cellStyle name="Porcentaje" xfId="33" builtinId="5"/>
    <cellStyle name="Porcentaje 2" xfId="19" xr:uid="{00000000-0005-0000-0000-000020000000}"/>
    <cellStyle name="Porcentaje 2 2" xfId="52" xr:uid="{8CA82D3D-8D1B-465F-82AB-A5A50C78A27F}"/>
    <cellStyle name="Porcentaje 3" xfId="36" xr:uid="{E8B8638D-6A49-4ACA-861B-2A6CDD23BE96}"/>
    <cellStyle name="Porcentaje 3 2" xfId="66" xr:uid="{062DF1E2-D065-4D9E-8E1B-8CBDBFCAA6C8}"/>
    <cellStyle name="Porcentaje 4" xfId="63" xr:uid="{610F27F7-C0D0-4953-8447-5694AE234FA1}"/>
    <cellStyle name="Porcentaje 5" xfId="39" xr:uid="{26E9EE4C-FA4A-40AD-85E1-73D865F5F4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792480</xdr:colOff>
      <xdr:row>0</xdr:row>
      <xdr:rowOff>91440</xdr:rowOff>
    </xdr:from>
    <xdr:to>
      <xdr:col>1</xdr:col>
      <xdr:colOff>1116096</xdr:colOff>
      <xdr:row>0</xdr:row>
      <xdr:rowOff>411480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8B3215-E5A1-F173-F61E-13307B560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80" y="91440"/>
          <a:ext cx="323616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zoomScaleNormal="100" workbookViewId="0">
      <pane ySplit="3" topLeftCell="A4" activePane="bottomLeft" state="frozen"/>
      <selection pane="bottomLeft" activeCell="B29" sqref="B29"/>
    </sheetView>
  </sheetViews>
  <sheetFormatPr baseColWidth="10" defaultColWidth="12" defaultRowHeight="11.25" x14ac:dyDescent="0.2"/>
  <cols>
    <col min="1" max="1" width="10.5" style="3" customWidth="1"/>
    <col min="2" max="2" width="53.83203125" style="3" customWidth="1"/>
    <col min="3" max="3" width="51" style="18" customWidth="1"/>
    <col min="4" max="4" width="10.83203125" style="3" customWidth="1"/>
    <col min="5" max="5" width="14.6640625" style="5" customWidth="1"/>
    <col min="6" max="6" width="15.1640625" style="5" customWidth="1"/>
    <col min="7" max="7" width="15.83203125" style="5" customWidth="1"/>
    <col min="8" max="9" width="11.83203125" style="3" customWidth="1"/>
    <col min="10" max="10" width="11.5" style="3" customWidth="1"/>
    <col min="11" max="11" width="11.6640625" style="3" customWidth="1"/>
    <col min="12" max="13" width="11.83203125" style="3" customWidth="1"/>
    <col min="14" max="14" width="12.5" style="3" customWidth="1"/>
    <col min="15" max="15" width="11" style="3" customWidth="1"/>
  </cols>
  <sheetData>
    <row r="1" spans="1:15" ht="35.1" customHeight="1" x14ac:dyDescent="0.2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 customHeight="1" x14ac:dyDescent="0.2">
      <c r="A2" s="8"/>
      <c r="B2" s="8"/>
      <c r="C2" s="8"/>
      <c r="D2" s="8"/>
      <c r="E2" s="9"/>
      <c r="F2" s="10" t="s">
        <v>2</v>
      </c>
      <c r="G2" s="11"/>
      <c r="H2" s="12"/>
      <c r="I2" s="13" t="s">
        <v>8</v>
      </c>
      <c r="J2" s="13"/>
      <c r="K2" s="14"/>
      <c r="L2" s="33" t="s">
        <v>15</v>
      </c>
      <c r="M2" s="34"/>
      <c r="N2" s="35" t="s">
        <v>14</v>
      </c>
      <c r="O2" s="36"/>
    </row>
    <row r="3" spans="1:15" ht="33" customHeight="1" x14ac:dyDescent="0.2">
      <c r="A3" s="15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7" t="s">
        <v>9</v>
      </c>
      <c r="I3" s="17" t="s">
        <v>4</v>
      </c>
      <c r="J3" s="17" t="s">
        <v>7</v>
      </c>
      <c r="K3" s="17" t="s">
        <v>17</v>
      </c>
      <c r="L3" s="17" t="s">
        <v>10</v>
      </c>
      <c r="M3" s="17" t="s">
        <v>11</v>
      </c>
      <c r="N3" s="21" t="s">
        <v>12</v>
      </c>
      <c r="O3" s="21" t="s">
        <v>13</v>
      </c>
    </row>
    <row r="4" spans="1:15" ht="22.15" customHeight="1" x14ac:dyDescent="0.2">
      <c r="A4" s="4" t="s">
        <v>18</v>
      </c>
      <c r="B4" s="22" t="s">
        <v>44</v>
      </c>
      <c r="C4" s="1" t="s">
        <v>19</v>
      </c>
      <c r="D4" s="22" t="s">
        <v>34</v>
      </c>
      <c r="E4" s="20">
        <v>442336.51</v>
      </c>
      <c r="F4" s="20">
        <v>11400000</v>
      </c>
      <c r="G4" s="20">
        <v>0</v>
      </c>
      <c r="H4" s="6">
        <v>1</v>
      </c>
      <c r="I4" s="6">
        <v>1</v>
      </c>
      <c r="J4" s="22"/>
      <c r="K4" s="22" t="s">
        <v>47</v>
      </c>
      <c r="L4" s="24">
        <f>+IFERROR(G4/E4,"0")</f>
        <v>0</v>
      </c>
      <c r="M4" s="24">
        <f>+IFERROR(G4/F4,"0")</f>
        <v>0</v>
      </c>
      <c r="N4" s="2">
        <f>+J4/H4</f>
        <v>0</v>
      </c>
      <c r="O4" s="2">
        <f>+J4/I4</f>
        <v>0</v>
      </c>
    </row>
    <row r="5" spans="1:15" ht="22.15" customHeight="1" x14ac:dyDescent="0.2">
      <c r="A5" s="4" t="s">
        <v>18</v>
      </c>
      <c r="B5" s="22" t="s">
        <v>44</v>
      </c>
      <c r="C5" s="1" t="s">
        <v>20</v>
      </c>
      <c r="D5" s="22" t="s">
        <v>34</v>
      </c>
      <c r="E5" s="20">
        <v>120000</v>
      </c>
      <c r="F5" s="20">
        <v>120000</v>
      </c>
      <c r="G5" s="20">
        <v>62800</v>
      </c>
      <c r="H5" s="6">
        <v>1</v>
      </c>
      <c r="I5" s="6">
        <v>1</v>
      </c>
      <c r="J5" s="22"/>
      <c r="K5" s="22" t="s">
        <v>47</v>
      </c>
      <c r="L5" s="24">
        <f t="shared" ref="L5:L43" si="0">+IFERROR(G5/E5,"0")</f>
        <v>0.52333333333333332</v>
      </c>
      <c r="M5" s="24">
        <f t="shared" ref="M5:M43" si="1">+IFERROR(G5/F5,"0")</f>
        <v>0.52333333333333332</v>
      </c>
      <c r="N5" s="2">
        <f t="shared" ref="N5:N40" si="2">+J5/H5</f>
        <v>0</v>
      </c>
      <c r="O5" s="2">
        <f t="shared" ref="O5:O43" si="3">+J5/I5</f>
        <v>0</v>
      </c>
    </row>
    <row r="6" spans="1:15" ht="22.15" customHeight="1" x14ac:dyDescent="0.2">
      <c r="A6" s="4" t="s">
        <v>18</v>
      </c>
      <c r="B6" s="22" t="s">
        <v>44</v>
      </c>
      <c r="C6" s="1" t="s">
        <v>21</v>
      </c>
      <c r="D6" s="22" t="s">
        <v>34</v>
      </c>
      <c r="E6" s="20">
        <v>400000</v>
      </c>
      <c r="F6" s="20">
        <v>400000</v>
      </c>
      <c r="G6" s="20">
        <v>0</v>
      </c>
      <c r="H6" s="6">
        <v>1</v>
      </c>
      <c r="I6" s="6">
        <v>1</v>
      </c>
      <c r="J6" s="22"/>
      <c r="K6" s="22" t="s">
        <v>47</v>
      </c>
      <c r="L6" s="24">
        <f t="shared" si="0"/>
        <v>0</v>
      </c>
      <c r="M6" s="24">
        <f t="shared" si="1"/>
        <v>0</v>
      </c>
      <c r="N6" s="2">
        <f t="shared" si="2"/>
        <v>0</v>
      </c>
      <c r="O6" s="2">
        <f t="shared" si="3"/>
        <v>0</v>
      </c>
    </row>
    <row r="7" spans="1:15" ht="22.15" customHeight="1" x14ac:dyDescent="0.2">
      <c r="A7" s="4" t="s">
        <v>18</v>
      </c>
      <c r="B7" s="22" t="s">
        <v>44</v>
      </c>
      <c r="C7" s="1" t="s">
        <v>22</v>
      </c>
      <c r="D7" s="22" t="s">
        <v>34</v>
      </c>
      <c r="E7" s="20">
        <v>100000</v>
      </c>
      <c r="F7" s="20">
        <v>100000</v>
      </c>
      <c r="G7" s="20">
        <v>21256.9</v>
      </c>
      <c r="H7" s="6">
        <v>1</v>
      </c>
      <c r="I7" s="6">
        <v>1</v>
      </c>
      <c r="J7" s="22"/>
      <c r="K7" s="22" t="s">
        <v>47</v>
      </c>
      <c r="L7" s="24">
        <f t="shared" si="0"/>
        <v>0.21256900000000001</v>
      </c>
      <c r="M7" s="24">
        <f t="shared" si="1"/>
        <v>0.21256900000000001</v>
      </c>
      <c r="N7" s="2">
        <f t="shared" si="2"/>
        <v>0</v>
      </c>
      <c r="O7" s="2">
        <f t="shared" si="3"/>
        <v>0</v>
      </c>
    </row>
    <row r="8" spans="1:15" ht="22.15" customHeight="1" x14ac:dyDescent="0.2">
      <c r="A8" s="4" t="s">
        <v>18</v>
      </c>
      <c r="B8" s="22" t="s">
        <v>44</v>
      </c>
      <c r="C8" s="1" t="s">
        <v>23</v>
      </c>
      <c r="D8" s="22" t="s">
        <v>34</v>
      </c>
      <c r="E8" s="20">
        <v>420000</v>
      </c>
      <c r="F8" s="20">
        <v>420000</v>
      </c>
      <c r="G8" s="20">
        <v>29209</v>
      </c>
      <c r="H8" s="6">
        <v>1</v>
      </c>
      <c r="I8" s="6">
        <v>1</v>
      </c>
      <c r="J8" s="22">
        <v>7.0000000000000007E-2</v>
      </c>
      <c r="K8" s="22" t="s">
        <v>47</v>
      </c>
      <c r="L8" s="24">
        <f t="shared" si="0"/>
        <v>6.9545238095238091E-2</v>
      </c>
      <c r="M8" s="24">
        <f t="shared" si="1"/>
        <v>6.9545238095238091E-2</v>
      </c>
      <c r="N8" s="2">
        <f t="shared" si="2"/>
        <v>7.0000000000000007E-2</v>
      </c>
      <c r="O8" s="2">
        <f t="shared" si="3"/>
        <v>7.0000000000000007E-2</v>
      </c>
    </row>
    <row r="9" spans="1:15" ht="22.15" customHeight="1" x14ac:dyDescent="0.2">
      <c r="A9" s="4" t="s">
        <v>18</v>
      </c>
      <c r="B9" s="22" t="s">
        <v>44</v>
      </c>
      <c r="C9" s="1" t="s">
        <v>24</v>
      </c>
      <c r="D9" s="22" t="s">
        <v>34</v>
      </c>
      <c r="E9" s="20">
        <v>450000</v>
      </c>
      <c r="F9" s="20">
        <v>450000</v>
      </c>
      <c r="G9" s="20">
        <v>20258.62</v>
      </c>
      <c r="H9" s="6">
        <v>1</v>
      </c>
      <c r="I9" s="6">
        <v>1</v>
      </c>
      <c r="J9" s="22"/>
      <c r="K9" s="22" t="s">
        <v>47</v>
      </c>
      <c r="L9" s="24">
        <f t="shared" si="0"/>
        <v>4.5019155555555551E-2</v>
      </c>
      <c r="M9" s="24">
        <f t="shared" si="1"/>
        <v>4.5019155555555551E-2</v>
      </c>
      <c r="N9" s="2">
        <f t="shared" si="2"/>
        <v>0</v>
      </c>
      <c r="O9" s="2">
        <f t="shared" si="3"/>
        <v>0</v>
      </c>
    </row>
    <row r="10" spans="1:15" ht="22.15" customHeight="1" x14ac:dyDescent="0.2">
      <c r="A10" s="4" t="s">
        <v>18</v>
      </c>
      <c r="B10" s="22" t="s">
        <v>44</v>
      </c>
      <c r="C10" s="1" t="s">
        <v>25</v>
      </c>
      <c r="D10" s="22" t="s">
        <v>34</v>
      </c>
      <c r="E10" s="20">
        <v>350000</v>
      </c>
      <c r="F10" s="20">
        <v>350000</v>
      </c>
      <c r="G10" s="20">
        <v>187061.2</v>
      </c>
      <c r="H10" s="6">
        <v>1</v>
      </c>
      <c r="I10" s="6">
        <v>1</v>
      </c>
      <c r="J10" s="22">
        <v>7.0000000000000007E-2</v>
      </c>
      <c r="K10" s="22" t="s">
        <v>47</v>
      </c>
      <c r="L10" s="24">
        <f t="shared" si="0"/>
        <v>0.53446057142857151</v>
      </c>
      <c r="M10" s="24">
        <f t="shared" si="1"/>
        <v>0.53446057142857151</v>
      </c>
      <c r="N10" s="2">
        <f t="shared" si="2"/>
        <v>7.0000000000000007E-2</v>
      </c>
      <c r="O10" s="2">
        <f t="shared" si="3"/>
        <v>7.0000000000000007E-2</v>
      </c>
    </row>
    <row r="11" spans="1:15" ht="22.15" customHeight="1" x14ac:dyDescent="0.2">
      <c r="A11" s="4" t="s">
        <v>18</v>
      </c>
      <c r="B11" s="22" t="s">
        <v>44</v>
      </c>
      <c r="C11" s="1" t="s">
        <v>26</v>
      </c>
      <c r="D11" s="22" t="s">
        <v>34</v>
      </c>
      <c r="E11" s="20">
        <v>0</v>
      </c>
      <c r="F11" s="20">
        <v>4744711.7</v>
      </c>
      <c r="G11" s="20">
        <v>4744711.7</v>
      </c>
      <c r="H11" s="6">
        <v>1</v>
      </c>
      <c r="I11" s="6">
        <v>1</v>
      </c>
      <c r="J11" s="22"/>
      <c r="K11" s="22" t="s">
        <v>47</v>
      </c>
      <c r="L11" s="24" t="str">
        <f t="shared" si="0"/>
        <v>0</v>
      </c>
      <c r="M11" s="24">
        <f t="shared" si="1"/>
        <v>1</v>
      </c>
      <c r="N11" s="2">
        <f t="shared" si="2"/>
        <v>0</v>
      </c>
      <c r="O11" s="2">
        <f t="shared" si="3"/>
        <v>0</v>
      </c>
    </row>
    <row r="12" spans="1:15" ht="22.15" customHeight="1" x14ac:dyDescent="0.2">
      <c r="A12" s="4" t="s">
        <v>18</v>
      </c>
      <c r="B12" s="22" t="s">
        <v>44</v>
      </c>
      <c r="C12" s="1" t="s">
        <v>27</v>
      </c>
      <c r="D12" s="22" t="s">
        <v>34</v>
      </c>
      <c r="E12" s="20">
        <v>100000</v>
      </c>
      <c r="F12" s="20">
        <v>100000</v>
      </c>
      <c r="G12" s="20">
        <v>0</v>
      </c>
      <c r="H12" s="6">
        <v>1</v>
      </c>
      <c r="I12" s="6">
        <v>1</v>
      </c>
      <c r="J12" s="22"/>
      <c r="K12" s="22" t="s">
        <v>47</v>
      </c>
      <c r="L12" s="24">
        <f t="shared" si="0"/>
        <v>0</v>
      </c>
      <c r="M12" s="24">
        <f t="shared" si="1"/>
        <v>0</v>
      </c>
      <c r="N12" s="2">
        <f t="shared" si="2"/>
        <v>0</v>
      </c>
      <c r="O12" s="2">
        <f t="shared" si="3"/>
        <v>0</v>
      </c>
    </row>
    <row r="13" spans="1:15" ht="22.15" customHeight="1" x14ac:dyDescent="0.2">
      <c r="A13" s="4" t="s">
        <v>18</v>
      </c>
      <c r="B13" s="22" t="s">
        <v>44</v>
      </c>
      <c r="C13" s="1" t="s">
        <v>28</v>
      </c>
      <c r="D13" s="22" t="s">
        <v>34</v>
      </c>
      <c r="E13" s="20">
        <v>64000</v>
      </c>
      <c r="F13" s="20">
        <v>64000</v>
      </c>
      <c r="G13" s="20">
        <v>37583.360000000001</v>
      </c>
      <c r="H13" s="6">
        <v>1</v>
      </c>
      <c r="I13" s="6">
        <v>1</v>
      </c>
      <c r="J13" s="22"/>
      <c r="K13" s="22" t="s">
        <v>47</v>
      </c>
      <c r="L13" s="24">
        <f t="shared" si="0"/>
        <v>0.58723999999999998</v>
      </c>
      <c r="M13" s="24">
        <f t="shared" si="1"/>
        <v>0.58723999999999998</v>
      </c>
      <c r="N13" s="2">
        <f t="shared" si="2"/>
        <v>0</v>
      </c>
      <c r="O13" s="2">
        <f t="shared" si="3"/>
        <v>0</v>
      </c>
    </row>
    <row r="14" spans="1:15" ht="22.15" customHeight="1" x14ac:dyDescent="0.2">
      <c r="A14" s="4" t="s">
        <v>18</v>
      </c>
      <c r="B14" s="22" t="s">
        <v>44</v>
      </c>
      <c r="C14" s="1" t="s">
        <v>29</v>
      </c>
      <c r="D14" s="22" t="s">
        <v>34</v>
      </c>
      <c r="E14" s="20">
        <v>109600</v>
      </c>
      <c r="F14" s="20">
        <v>109600</v>
      </c>
      <c r="G14" s="20">
        <v>0</v>
      </c>
      <c r="H14" s="6">
        <v>1</v>
      </c>
      <c r="I14" s="6">
        <v>1</v>
      </c>
      <c r="J14" s="22"/>
      <c r="K14" s="22" t="s">
        <v>47</v>
      </c>
      <c r="L14" s="24">
        <f t="shared" si="0"/>
        <v>0</v>
      </c>
      <c r="M14" s="24">
        <f t="shared" si="1"/>
        <v>0</v>
      </c>
      <c r="N14" s="2">
        <f t="shared" si="2"/>
        <v>0</v>
      </c>
      <c r="O14" s="2">
        <f t="shared" si="3"/>
        <v>0</v>
      </c>
    </row>
    <row r="15" spans="1:15" ht="22.15" customHeight="1" x14ac:dyDescent="0.2">
      <c r="A15" s="4" t="s">
        <v>35</v>
      </c>
      <c r="B15" s="23" t="s">
        <v>45</v>
      </c>
      <c r="C15" s="1" t="s">
        <v>30</v>
      </c>
      <c r="D15" s="22" t="s">
        <v>34</v>
      </c>
      <c r="E15" s="20">
        <v>0</v>
      </c>
      <c r="F15" s="20">
        <v>17792.8</v>
      </c>
      <c r="G15" s="20">
        <v>0</v>
      </c>
      <c r="H15" s="6">
        <v>1</v>
      </c>
      <c r="I15" s="6">
        <v>1</v>
      </c>
      <c r="J15" s="22"/>
      <c r="K15" s="22" t="s">
        <v>47</v>
      </c>
      <c r="L15" s="24" t="str">
        <f t="shared" si="0"/>
        <v>0</v>
      </c>
      <c r="M15" s="24">
        <f t="shared" si="1"/>
        <v>0</v>
      </c>
      <c r="N15" s="2">
        <f t="shared" si="2"/>
        <v>0</v>
      </c>
      <c r="O15" s="2">
        <f t="shared" si="3"/>
        <v>0</v>
      </c>
    </row>
    <row r="16" spans="1:15" ht="22.15" customHeight="1" x14ac:dyDescent="0.2">
      <c r="A16" s="4" t="s">
        <v>35</v>
      </c>
      <c r="B16" s="23" t="s">
        <v>45</v>
      </c>
      <c r="C16" s="1" t="s">
        <v>31</v>
      </c>
      <c r="D16" s="22" t="s">
        <v>34</v>
      </c>
      <c r="E16" s="20">
        <v>40000</v>
      </c>
      <c r="F16" s="20">
        <v>40000</v>
      </c>
      <c r="G16" s="20">
        <v>0</v>
      </c>
      <c r="H16" s="6">
        <v>1</v>
      </c>
      <c r="I16" s="6">
        <v>1</v>
      </c>
      <c r="J16" s="22"/>
      <c r="K16" s="22" t="s">
        <v>47</v>
      </c>
      <c r="L16" s="24">
        <f t="shared" si="0"/>
        <v>0</v>
      </c>
      <c r="M16" s="24">
        <f t="shared" si="1"/>
        <v>0</v>
      </c>
      <c r="N16" s="2">
        <f t="shared" si="2"/>
        <v>0</v>
      </c>
      <c r="O16" s="2">
        <f t="shared" si="3"/>
        <v>0</v>
      </c>
    </row>
    <row r="17" spans="1:15" ht="22.15" customHeight="1" x14ac:dyDescent="0.2">
      <c r="A17" s="4" t="s">
        <v>35</v>
      </c>
      <c r="B17" s="23" t="s">
        <v>45</v>
      </c>
      <c r="C17" s="1" t="s">
        <v>19</v>
      </c>
      <c r="D17" s="22" t="s">
        <v>34</v>
      </c>
      <c r="E17" s="20">
        <v>248814.28</v>
      </c>
      <c r="F17" s="20">
        <v>21462000</v>
      </c>
      <c r="G17" s="20">
        <v>12049480.5</v>
      </c>
      <c r="H17" s="6">
        <v>1</v>
      </c>
      <c r="I17" s="6">
        <v>1</v>
      </c>
      <c r="J17" s="22"/>
      <c r="K17" s="22" t="s">
        <v>47</v>
      </c>
      <c r="L17" s="24">
        <f t="shared" si="0"/>
        <v>48.427608335019997</v>
      </c>
      <c r="M17" s="24">
        <f t="shared" si="1"/>
        <v>0.56143325412356726</v>
      </c>
      <c r="N17" s="2">
        <f t="shared" si="2"/>
        <v>0</v>
      </c>
      <c r="O17" s="2">
        <f t="shared" si="3"/>
        <v>0</v>
      </c>
    </row>
    <row r="18" spans="1:15" ht="22.15" customHeight="1" x14ac:dyDescent="0.2">
      <c r="A18" s="4" t="s">
        <v>35</v>
      </c>
      <c r="B18" s="23" t="s">
        <v>45</v>
      </c>
      <c r="C18" s="1" t="s">
        <v>50</v>
      </c>
      <c r="D18" s="22" t="s">
        <v>34</v>
      </c>
      <c r="E18" s="20">
        <v>0</v>
      </c>
      <c r="F18" s="20">
        <v>0</v>
      </c>
      <c r="G18" s="20">
        <v>0</v>
      </c>
      <c r="H18" s="6">
        <v>1</v>
      </c>
      <c r="I18" s="6">
        <v>1</v>
      </c>
      <c r="J18" s="22"/>
      <c r="K18" s="22" t="s">
        <v>47</v>
      </c>
      <c r="L18" s="24" t="str">
        <f t="shared" si="0"/>
        <v>0</v>
      </c>
      <c r="M18" s="24" t="str">
        <f t="shared" si="1"/>
        <v>0</v>
      </c>
      <c r="N18" s="2">
        <f t="shared" si="2"/>
        <v>0</v>
      </c>
      <c r="O18" s="2">
        <f t="shared" si="3"/>
        <v>0</v>
      </c>
    </row>
    <row r="19" spans="1:15" ht="22.15" customHeight="1" x14ac:dyDescent="0.2">
      <c r="A19" s="4" t="s">
        <v>35</v>
      </c>
      <c r="B19" s="23" t="s">
        <v>45</v>
      </c>
      <c r="C19" s="1" t="s">
        <v>21</v>
      </c>
      <c r="D19" s="22" t="s">
        <v>34</v>
      </c>
      <c r="E19" s="20">
        <v>100000</v>
      </c>
      <c r="F19" s="20">
        <v>100000</v>
      </c>
      <c r="G19" s="20">
        <v>0</v>
      </c>
      <c r="H19" s="6">
        <v>1</v>
      </c>
      <c r="I19" s="6">
        <v>1</v>
      </c>
      <c r="J19" s="22"/>
      <c r="K19" s="22" t="s">
        <v>47</v>
      </c>
      <c r="L19" s="24">
        <f t="shared" si="0"/>
        <v>0</v>
      </c>
      <c r="M19" s="24">
        <f t="shared" si="1"/>
        <v>0</v>
      </c>
      <c r="N19" s="2">
        <f t="shared" si="2"/>
        <v>0</v>
      </c>
      <c r="O19" s="2">
        <f t="shared" si="3"/>
        <v>0</v>
      </c>
    </row>
    <row r="20" spans="1:15" ht="22.15" customHeight="1" x14ac:dyDescent="0.2">
      <c r="A20" s="4" t="s">
        <v>35</v>
      </c>
      <c r="B20" s="23" t="s">
        <v>45</v>
      </c>
      <c r="C20" s="1" t="s">
        <v>51</v>
      </c>
      <c r="D20" s="22" t="s">
        <v>34</v>
      </c>
      <c r="E20" s="20">
        <v>0</v>
      </c>
      <c r="F20" s="20">
        <v>8200000</v>
      </c>
      <c r="G20" s="20">
        <v>6859707</v>
      </c>
      <c r="H20" s="6">
        <v>1</v>
      </c>
      <c r="I20" s="6">
        <v>1</v>
      </c>
      <c r="J20" s="22"/>
      <c r="K20" s="22" t="s">
        <v>47</v>
      </c>
      <c r="L20" s="24" t="str">
        <f t="shared" si="0"/>
        <v>0</v>
      </c>
      <c r="M20" s="24">
        <f t="shared" si="1"/>
        <v>0.83654963414634143</v>
      </c>
      <c r="N20" s="2">
        <f t="shared" si="2"/>
        <v>0</v>
      </c>
      <c r="O20" s="2">
        <f t="shared" si="3"/>
        <v>0</v>
      </c>
    </row>
    <row r="21" spans="1:15" ht="22.15" customHeight="1" x14ac:dyDescent="0.2">
      <c r="A21" s="4" t="s">
        <v>35</v>
      </c>
      <c r="B21" s="23" t="s">
        <v>45</v>
      </c>
      <c r="C21" s="1" t="s">
        <v>22</v>
      </c>
      <c r="D21" s="22" t="s">
        <v>34</v>
      </c>
      <c r="E21" s="20">
        <v>60000</v>
      </c>
      <c r="F21" s="20">
        <v>60000</v>
      </c>
      <c r="G21" s="20">
        <v>59702.080000000002</v>
      </c>
      <c r="H21" s="6">
        <v>1</v>
      </c>
      <c r="I21" s="6">
        <v>1</v>
      </c>
      <c r="J21" s="22"/>
      <c r="K21" s="22" t="s">
        <v>47</v>
      </c>
      <c r="L21" s="24">
        <f t="shared" si="0"/>
        <v>0.99503466666666673</v>
      </c>
      <c r="M21" s="24">
        <f t="shared" si="1"/>
        <v>0.99503466666666673</v>
      </c>
      <c r="N21" s="2">
        <f t="shared" si="2"/>
        <v>0</v>
      </c>
      <c r="O21" s="2">
        <f t="shared" si="3"/>
        <v>0</v>
      </c>
    </row>
    <row r="22" spans="1:15" ht="22.15" customHeight="1" x14ac:dyDescent="0.2">
      <c r="A22" s="4" t="s">
        <v>35</v>
      </c>
      <c r="B22" s="23" t="s">
        <v>45</v>
      </c>
      <c r="C22" s="1" t="s">
        <v>23</v>
      </c>
      <c r="D22" s="22" t="s">
        <v>34</v>
      </c>
      <c r="E22" s="20">
        <v>12000</v>
      </c>
      <c r="F22" s="20">
        <v>12000</v>
      </c>
      <c r="G22" s="20">
        <v>0</v>
      </c>
      <c r="H22" s="6">
        <v>1</v>
      </c>
      <c r="I22" s="6">
        <v>1</v>
      </c>
      <c r="J22" s="22"/>
      <c r="K22" s="22" t="s">
        <v>47</v>
      </c>
      <c r="L22" s="24">
        <f t="shared" si="0"/>
        <v>0</v>
      </c>
      <c r="M22" s="24">
        <f t="shared" si="1"/>
        <v>0</v>
      </c>
      <c r="N22" s="2">
        <f t="shared" si="2"/>
        <v>0</v>
      </c>
      <c r="O22" s="2">
        <f t="shared" si="3"/>
        <v>0</v>
      </c>
    </row>
    <row r="23" spans="1:15" ht="22.15" customHeight="1" x14ac:dyDescent="0.2">
      <c r="A23" s="4" t="s">
        <v>35</v>
      </c>
      <c r="B23" s="23" t="s">
        <v>45</v>
      </c>
      <c r="C23" s="1" t="s">
        <v>26</v>
      </c>
      <c r="D23" s="22" t="s">
        <v>34</v>
      </c>
      <c r="E23" s="20">
        <v>0</v>
      </c>
      <c r="F23" s="20">
        <v>2668900.33</v>
      </c>
      <c r="G23" s="20">
        <v>2668900.33</v>
      </c>
      <c r="H23" s="6">
        <v>1</v>
      </c>
      <c r="I23" s="6">
        <v>1</v>
      </c>
      <c r="J23" s="22"/>
      <c r="K23" s="22" t="s">
        <v>47</v>
      </c>
      <c r="L23" s="24" t="str">
        <f t="shared" si="0"/>
        <v>0</v>
      </c>
      <c r="M23" s="24">
        <f t="shared" si="1"/>
        <v>1</v>
      </c>
      <c r="N23" s="2">
        <f t="shared" si="2"/>
        <v>0</v>
      </c>
      <c r="O23" s="2">
        <f t="shared" si="3"/>
        <v>0</v>
      </c>
    </row>
    <row r="24" spans="1:15" ht="22.15" customHeight="1" x14ac:dyDescent="0.2">
      <c r="A24" s="4" t="s">
        <v>35</v>
      </c>
      <c r="B24" s="23" t="s">
        <v>45</v>
      </c>
      <c r="C24" s="1" t="s">
        <v>52</v>
      </c>
      <c r="D24" s="22" t="s">
        <v>34</v>
      </c>
      <c r="E24" s="20">
        <v>0</v>
      </c>
      <c r="F24" s="20">
        <v>1200000</v>
      </c>
      <c r="G24" s="20">
        <v>0</v>
      </c>
      <c r="H24" s="6">
        <v>1</v>
      </c>
      <c r="I24" s="6">
        <v>1</v>
      </c>
      <c r="J24" s="22">
        <v>0.14000000000000001</v>
      </c>
      <c r="K24" s="22" t="s">
        <v>47</v>
      </c>
      <c r="L24" s="24" t="str">
        <f t="shared" si="0"/>
        <v>0</v>
      </c>
      <c r="M24" s="24">
        <f t="shared" si="1"/>
        <v>0</v>
      </c>
      <c r="N24" s="2">
        <f t="shared" si="2"/>
        <v>0.14000000000000001</v>
      </c>
      <c r="O24" s="2">
        <f t="shared" si="3"/>
        <v>0.14000000000000001</v>
      </c>
    </row>
    <row r="25" spans="1:15" ht="22.15" customHeight="1" x14ac:dyDescent="0.2">
      <c r="A25" s="4" t="s">
        <v>35</v>
      </c>
      <c r="B25" s="23" t="s">
        <v>45</v>
      </c>
      <c r="C25" s="1" t="s">
        <v>28</v>
      </c>
      <c r="D25" s="22" t="s">
        <v>34</v>
      </c>
      <c r="E25" s="20">
        <v>66000</v>
      </c>
      <c r="F25" s="20">
        <v>66000</v>
      </c>
      <c r="G25" s="20">
        <v>21140.639999999999</v>
      </c>
      <c r="H25" s="6">
        <v>1</v>
      </c>
      <c r="I25" s="6">
        <v>1</v>
      </c>
      <c r="J25" s="22">
        <v>0.08</v>
      </c>
      <c r="K25" s="22" t="s">
        <v>47</v>
      </c>
      <c r="L25" s="24">
        <f t="shared" si="0"/>
        <v>0.32031272727272725</v>
      </c>
      <c r="M25" s="24">
        <f t="shared" si="1"/>
        <v>0.32031272727272725</v>
      </c>
      <c r="N25" s="2">
        <f t="shared" si="2"/>
        <v>0.08</v>
      </c>
      <c r="O25" s="2">
        <f t="shared" si="3"/>
        <v>0.08</v>
      </c>
    </row>
    <row r="26" spans="1:15" ht="22.15" customHeight="1" x14ac:dyDescent="0.2">
      <c r="A26" s="4" t="s">
        <v>35</v>
      </c>
      <c r="B26" s="23" t="s">
        <v>45</v>
      </c>
      <c r="C26" s="1" t="s">
        <v>29</v>
      </c>
      <c r="D26" s="22" t="s">
        <v>34</v>
      </c>
      <c r="E26" s="20">
        <v>5400</v>
      </c>
      <c r="F26" s="20">
        <v>5400</v>
      </c>
      <c r="G26" s="20">
        <v>0</v>
      </c>
      <c r="H26" s="6">
        <v>1</v>
      </c>
      <c r="I26" s="6">
        <v>1</v>
      </c>
      <c r="J26" s="22"/>
      <c r="K26" s="22" t="s">
        <v>47</v>
      </c>
      <c r="L26" s="24">
        <f t="shared" si="0"/>
        <v>0</v>
      </c>
      <c r="M26" s="24">
        <f t="shared" si="1"/>
        <v>0</v>
      </c>
      <c r="N26" s="2">
        <f t="shared" si="2"/>
        <v>0</v>
      </c>
      <c r="O26" s="2">
        <f t="shared" si="3"/>
        <v>0</v>
      </c>
    </row>
    <row r="27" spans="1:15" ht="22.15" customHeight="1" x14ac:dyDescent="0.2">
      <c r="A27" s="4" t="s">
        <v>37</v>
      </c>
      <c r="B27" s="22" t="s">
        <v>49</v>
      </c>
      <c r="C27" s="1" t="s">
        <v>21</v>
      </c>
      <c r="D27" s="22" t="s">
        <v>34</v>
      </c>
      <c r="E27" s="20">
        <v>0</v>
      </c>
      <c r="F27" s="20">
        <v>1000000</v>
      </c>
      <c r="G27" s="20">
        <v>0</v>
      </c>
      <c r="H27" s="6">
        <v>1</v>
      </c>
      <c r="I27" s="6">
        <v>1</v>
      </c>
      <c r="J27" s="22"/>
      <c r="K27" s="22" t="s">
        <v>47</v>
      </c>
      <c r="L27" s="24" t="str">
        <f t="shared" si="0"/>
        <v>0</v>
      </c>
      <c r="M27" s="24">
        <f t="shared" si="1"/>
        <v>0</v>
      </c>
      <c r="N27" s="2">
        <f t="shared" si="2"/>
        <v>0</v>
      </c>
      <c r="O27" s="2">
        <f t="shared" si="3"/>
        <v>0</v>
      </c>
    </row>
    <row r="28" spans="1:15" ht="22.15" customHeight="1" x14ac:dyDescent="0.2">
      <c r="A28" s="4" t="s">
        <v>37</v>
      </c>
      <c r="B28" s="22" t="s">
        <v>49</v>
      </c>
      <c r="C28" s="1" t="s">
        <v>26</v>
      </c>
      <c r="D28" s="22" t="s">
        <v>34</v>
      </c>
      <c r="E28" s="20">
        <v>0</v>
      </c>
      <c r="F28" s="20">
        <v>14000000</v>
      </c>
      <c r="G28" s="20">
        <v>0</v>
      </c>
      <c r="H28" s="6">
        <v>1</v>
      </c>
      <c r="I28" s="6">
        <v>1</v>
      </c>
      <c r="J28" s="22"/>
      <c r="K28" s="22" t="s">
        <v>47</v>
      </c>
      <c r="L28" s="24" t="str">
        <f t="shared" si="0"/>
        <v>0</v>
      </c>
      <c r="M28" s="24">
        <f t="shared" si="1"/>
        <v>0</v>
      </c>
      <c r="N28" s="2">
        <f t="shared" si="2"/>
        <v>0</v>
      </c>
      <c r="O28" s="2">
        <f t="shared" si="3"/>
        <v>0</v>
      </c>
    </row>
    <row r="29" spans="1:15" ht="22.15" customHeight="1" x14ac:dyDescent="0.2">
      <c r="A29" s="4" t="s">
        <v>36</v>
      </c>
      <c r="B29" s="23" t="s">
        <v>48</v>
      </c>
      <c r="C29" s="1" t="s">
        <v>32</v>
      </c>
      <c r="D29" s="22" t="s">
        <v>34</v>
      </c>
      <c r="E29" s="20">
        <v>330000</v>
      </c>
      <c r="F29" s="20">
        <v>1272409</v>
      </c>
      <c r="G29" s="20">
        <v>726695</v>
      </c>
      <c r="H29" s="6">
        <v>1</v>
      </c>
      <c r="I29" s="6">
        <v>1</v>
      </c>
      <c r="J29" s="22">
        <v>0.14000000000000001</v>
      </c>
      <c r="K29" s="22" t="s">
        <v>47</v>
      </c>
      <c r="L29" s="24">
        <f t="shared" si="0"/>
        <v>2.2021060606060607</v>
      </c>
      <c r="M29" s="24">
        <f t="shared" si="1"/>
        <v>0.57111746301700161</v>
      </c>
      <c r="N29" s="2">
        <f t="shared" si="2"/>
        <v>0.14000000000000001</v>
      </c>
      <c r="O29" s="2">
        <f t="shared" si="3"/>
        <v>0.14000000000000001</v>
      </c>
    </row>
    <row r="30" spans="1:15" ht="22.15" customHeight="1" x14ac:dyDescent="0.2">
      <c r="A30" s="4" t="s">
        <v>36</v>
      </c>
      <c r="B30" s="23" t="s">
        <v>48</v>
      </c>
      <c r="C30" s="31" t="s">
        <v>30</v>
      </c>
      <c r="D30" s="22" t="s">
        <v>34</v>
      </c>
      <c r="E30" s="20">
        <v>500000</v>
      </c>
      <c r="F30" s="20">
        <v>1561190.62</v>
      </c>
      <c r="G30" s="20">
        <v>1086087.06</v>
      </c>
      <c r="H30" s="6">
        <v>1</v>
      </c>
      <c r="I30" s="6">
        <v>1</v>
      </c>
      <c r="J30" s="22"/>
      <c r="K30" s="22" t="s">
        <v>47</v>
      </c>
      <c r="L30" s="24">
        <f t="shared" si="0"/>
        <v>2.1721741200000002</v>
      </c>
      <c r="M30" s="24">
        <f t="shared" si="1"/>
        <v>0.69567869937624915</v>
      </c>
      <c r="N30" s="2">
        <f t="shared" si="2"/>
        <v>0</v>
      </c>
      <c r="O30" s="2">
        <f t="shared" si="3"/>
        <v>0</v>
      </c>
    </row>
    <row r="31" spans="1:15" ht="22.15" customHeight="1" x14ac:dyDescent="0.2">
      <c r="A31" s="4" t="s">
        <v>36</v>
      </c>
      <c r="B31" s="23" t="s">
        <v>48</v>
      </c>
      <c r="C31" s="1" t="s">
        <v>33</v>
      </c>
      <c r="D31" s="22" t="s">
        <v>34</v>
      </c>
      <c r="E31" s="20">
        <v>50000</v>
      </c>
      <c r="F31" s="20">
        <v>50000</v>
      </c>
      <c r="G31" s="20">
        <v>11858.19</v>
      </c>
      <c r="H31" s="6">
        <v>1</v>
      </c>
      <c r="I31" s="6">
        <v>1</v>
      </c>
      <c r="J31" s="22">
        <v>0.26</v>
      </c>
      <c r="K31" s="22" t="s">
        <v>47</v>
      </c>
      <c r="L31" s="24">
        <f t="shared" si="0"/>
        <v>0.23716380000000001</v>
      </c>
      <c r="M31" s="24">
        <f t="shared" si="1"/>
        <v>0.23716380000000001</v>
      </c>
      <c r="N31" s="2">
        <f t="shared" si="2"/>
        <v>0.26</v>
      </c>
      <c r="O31" s="2">
        <f t="shared" si="3"/>
        <v>0.26</v>
      </c>
    </row>
    <row r="32" spans="1:15" ht="22.15" customHeight="1" x14ac:dyDescent="0.2">
      <c r="A32" s="4" t="s">
        <v>36</v>
      </c>
      <c r="B32" s="23" t="s">
        <v>48</v>
      </c>
      <c r="C32" s="1" t="s">
        <v>19</v>
      </c>
      <c r="D32" s="22" t="s">
        <v>34</v>
      </c>
      <c r="E32" s="20">
        <v>400000</v>
      </c>
      <c r="F32" s="20">
        <v>3600000</v>
      </c>
      <c r="G32" s="20">
        <v>585172.42000000004</v>
      </c>
      <c r="H32" s="6">
        <v>1</v>
      </c>
      <c r="I32" s="6">
        <v>1</v>
      </c>
      <c r="J32" s="22"/>
      <c r="K32" s="22" t="s">
        <v>47</v>
      </c>
      <c r="L32" s="24">
        <f t="shared" si="0"/>
        <v>1.4629310500000001</v>
      </c>
      <c r="M32" s="24">
        <f t="shared" si="1"/>
        <v>0.16254789444444445</v>
      </c>
      <c r="N32" s="2">
        <f t="shared" si="2"/>
        <v>0</v>
      </c>
      <c r="O32" s="2">
        <f t="shared" si="3"/>
        <v>0</v>
      </c>
    </row>
    <row r="33" spans="1:15" ht="22.15" customHeight="1" x14ac:dyDescent="0.2">
      <c r="A33" s="4" t="s">
        <v>36</v>
      </c>
      <c r="B33" s="23" t="s">
        <v>48</v>
      </c>
      <c r="C33" s="1" t="s">
        <v>50</v>
      </c>
      <c r="D33" s="22" t="s">
        <v>34</v>
      </c>
      <c r="E33" s="20">
        <v>0</v>
      </c>
      <c r="F33" s="20">
        <v>0</v>
      </c>
      <c r="G33" s="20">
        <v>0</v>
      </c>
      <c r="H33" s="6">
        <v>1</v>
      </c>
      <c r="I33" s="6">
        <v>1</v>
      </c>
      <c r="J33" s="22"/>
      <c r="K33" s="22" t="s">
        <v>47</v>
      </c>
      <c r="L33" s="24" t="str">
        <f t="shared" si="0"/>
        <v>0</v>
      </c>
      <c r="M33" s="24" t="str">
        <f t="shared" si="1"/>
        <v>0</v>
      </c>
      <c r="N33" s="2">
        <f t="shared" si="2"/>
        <v>0</v>
      </c>
      <c r="O33" s="2">
        <f t="shared" si="3"/>
        <v>0</v>
      </c>
    </row>
    <row r="34" spans="1:15" ht="22.15" customHeight="1" x14ac:dyDescent="0.2">
      <c r="A34" s="4" t="s">
        <v>36</v>
      </c>
      <c r="B34" s="23" t="s">
        <v>48</v>
      </c>
      <c r="C34" s="1" t="s">
        <v>51</v>
      </c>
      <c r="D34" s="22" t="s">
        <v>34</v>
      </c>
      <c r="E34" s="20">
        <v>0</v>
      </c>
      <c r="F34" s="20">
        <v>1500000</v>
      </c>
      <c r="G34" s="20">
        <v>1355098.5</v>
      </c>
      <c r="H34" s="6">
        <v>1</v>
      </c>
      <c r="I34" s="6">
        <v>1</v>
      </c>
      <c r="J34" s="22"/>
      <c r="K34" s="22" t="s">
        <v>47</v>
      </c>
      <c r="L34" s="24" t="str">
        <f t="shared" si="0"/>
        <v>0</v>
      </c>
      <c r="M34" s="24">
        <f t="shared" si="1"/>
        <v>0.90339899999999995</v>
      </c>
      <c r="N34" s="2">
        <f t="shared" si="2"/>
        <v>0</v>
      </c>
      <c r="O34" s="2">
        <f t="shared" si="3"/>
        <v>0</v>
      </c>
    </row>
    <row r="35" spans="1:15" ht="22.15" customHeight="1" x14ac:dyDescent="0.2">
      <c r="A35" s="4" t="s">
        <v>36</v>
      </c>
      <c r="B35" s="23" t="s">
        <v>48</v>
      </c>
      <c r="C35" s="1" t="s">
        <v>22</v>
      </c>
      <c r="D35" s="22" t="s">
        <v>34</v>
      </c>
      <c r="E35" s="20">
        <v>110000</v>
      </c>
      <c r="F35" s="20">
        <v>110000</v>
      </c>
      <c r="G35" s="20">
        <v>31745.27</v>
      </c>
      <c r="H35" s="6">
        <v>1</v>
      </c>
      <c r="I35" s="6">
        <v>1</v>
      </c>
      <c r="J35" s="22">
        <v>0.33</v>
      </c>
      <c r="K35" s="22" t="s">
        <v>47</v>
      </c>
      <c r="L35" s="24">
        <f t="shared" si="0"/>
        <v>0.28859336363636362</v>
      </c>
      <c r="M35" s="24">
        <f t="shared" si="1"/>
        <v>0.28859336363636362</v>
      </c>
      <c r="N35" s="2">
        <f t="shared" si="2"/>
        <v>0.33</v>
      </c>
      <c r="O35" s="2">
        <f t="shared" si="3"/>
        <v>0.33</v>
      </c>
    </row>
    <row r="36" spans="1:15" ht="22.15" customHeight="1" x14ac:dyDescent="0.2">
      <c r="A36" s="4" t="s">
        <v>36</v>
      </c>
      <c r="B36" s="23" t="s">
        <v>48</v>
      </c>
      <c r="C36" s="1" t="s">
        <v>23</v>
      </c>
      <c r="D36" s="22" t="s">
        <v>34</v>
      </c>
      <c r="E36" s="20">
        <v>60000</v>
      </c>
      <c r="F36" s="20">
        <v>60000</v>
      </c>
      <c r="G36" s="20">
        <v>16610.64</v>
      </c>
      <c r="H36" s="6">
        <v>1</v>
      </c>
      <c r="I36" s="6">
        <v>1</v>
      </c>
      <c r="J36" s="22">
        <v>0.5</v>
      </c>
      <c r="K36" s="22" t="s">
        <v>47</v>
      </c>
      <c r="L36" s="24">
        <f t="shared" si="0"/>
        <v>0.27684399999999998</v>
      </c>
      <c r="M36" s="24">
        <f t="shared" si="1"/>
        <v>0.27684399999999998</v>
      </c>
      <c r="N36" s="2">
        <f t="shared" si="2"/>
        <v>0.5</v>
      </c>
      <c r="O36" s="2">
        <f t="shared" si="3"/>
        <v>0.5</v>
      </c>
    </row>
    <row r="37" spans="1:15" ht="22.15" customHeight="1" x14ac:dyDescent="0.2">
      <c r="A37" s="4" t="s">
        <v>36</v>
      </c>
      <c r="B37" s="23" t="s">
        <v>48</v>
      </c>
      <c r="C37" s="1" t="s">
        <v>25</v>
      </c>
      <c r="D37" s="22" t="s">
        <v>34</v>
      </c>
      <c r="E37" s="20">
        <v>25000</v>
      </c>
      <c r="F37" s="20">
        <v>25000</v>
      </c>
      <c r="G37" s="20">
        <v>0</v>
      </c>
      <c r="H37" s="6">
        <v>1</v>
      </c>
      <c r="I37" s="6">
        <v>1</v>
      </c>
      <c r="J37" s="22">
        <v>0.75</v>
      </c>
      <c r="K37" s="22" t="s">
        <v>47</v>
      </c>
      <c r="L37" s="24">
        <f t="shared" si="0"/>
        <v>0</v>
      </c>
      <c r="M37" s="24">
        <f t="shared" si="1"/>
        <v>0</v>
      </c>
      <c r="N37" s="2">
        <f t="shared" si="2"/>
        <v>0.75</v>
      </c>
      <c r="O37" s="2">
        <f t="shared" si="3"/>
        <v>0.75</v>
      </c>
    </row>
    <row r="38" spans="1:15" ht="22.15" customHeight="1" x14ac:dyDescent="0.2">
      <c r="A38" s="4" t="s">
        <v>36</v>
      </c>
      <c r="B38" s="23" t="s">
        <v>48</v>
      </c>
      <c r="C38" s="1" t="s">
        <v>28</v>
      </c>
      <c r="D38" s="22" t="s">
        <v>34</v>
      </c>
      <c r="E38" s="20">
        <v>130000</v>
      </c>
      <c r="F38" s="20">
        <v>1619000</v>
      </c>
      <c r="G38" s="20">
        <v>32343.39</v>
      </c>
      <c r="H38" s="6">
        <v>1</v>
      </c>
      <c r="I38" s="6">
        <v>1</v>
      </c>
      <c r="J38" s="22">
        <v>1</v>
      </c>
      <c r="K38" s="22" t="s">
        <v>47</v>
      </c>
      <c r="L38" s="24">
        <f t="shared" si="0"/>
        <v>0.24879530769230768</v>
      </c>
      <c r="M38" s="24">
        <f t="shared" si="1"/>
        <v>1.9977387276096357E-2</v>
      </c>
      <c r="N38" s="2">
        <f t="shared" si="2"/>
        <v>1</v>
      </c>
      <c r="O38" s="2">
        <f t="shared" si="3"/>
        <v>1</v>
      </c>
    </row>
    <row r="39" spans="1:15" ht="22.15" customHeight="1" x14ac:dyDescent="0.2">
      <c r="A39" s="4" t="s">
        <v>36</v>
      </c>
      <c r="B39" s="23" t="s">
        <v>48</v>
      </c>
      <c r="C39" s="1" t="s">
        <v>29</v>
      </c>
      <c r="D39" s="22" t="s">
        <v>34</v>
      </c>
      <c r="E39" s="20">
        <v>180000</v>
      </c>
      <c r="F39" s="20">
        <v>180000</v>
      </c>
      <c r="G39" s="20">
        <v>34339.199999999997</v>
      </c>
      <c r="H39" s="6">
        <v>1</v>
      </c>
      <c r="I39" s="6">
        <v>1</v>
      </c>
      <c r="J39" s="22">
        <v>0.22</v>
      </c>
      <c r="K39" s="22" t="s">
        <v>47</v>
      </c>
      <c r="L39" s="24">
        <f t="shared" si="0"/>
        <v>0.19077333333333332</v>
      </c>
      <c r="M39" s="24">
        <f t="shared" si="1"/>
        <v>0.19077333333333332</v>
      </c>
      <c r="N39" s="2">
        <f t="shared" si="2"/>
        <v>0.22</v>
      </c>
      <c r="O39" s="2">
        <f t="shared" si="3"/>
        <v>0.22</v>
      </c>
    </row>
    <row r="40" spans="1:15" ht="22.15" customHeight="1" x14ac:dyDescent="0.2">
      <c r="A40" s="4" t="s">
        <v>37</v>
      </c>
      <c r="B40" s="23" t="s">
        <v>54</v>
      </c>
      <c r="C40" s="1" t="s">
        <v>39</v>
      </c>
      <c r="D40" s="22">
        <v>6140</v>
      </c>
      <c r="E40" s="20">
        <v>10377500</v>
      </c>
      <c r="F40" s="20">
        <v>32468651.34</v>
      </c>
      <c r="G40" s="20">
        <v>7085806.6500000004</v>
      </c>
      <c r="H40" s="6">
        <v>5</v>
      </c>
      <c r="I40" s="6">
        <v>12</v>
      </c>
      <c r="J40" s="22">
        <v>8</v>
      </c>
      <c r="K40" s="22" t="s">
        <v>46</v>
      </c>
      <c r="L40" s="24">
        <f t="shared" si="0"/>
        <v>0.68280478438930381</v>
      </c>
      <c r="M40" s="24">
        <f t="shared" si="1"/>
        <v>0.21823532415313437</v>
      </c>
      <c r="N40" s="2">
        <f t="shared" si="2"/>
        <v>1.6</v>
      </c>
      <c r="O40" s="2">
        <f t="shared" si="3"/>
        <v>0.66666666666666663</v>
      </c>
    </row>
    <row r="41" spans="1:15" ht="22.15" customHeight="1" x14ac:dyDescent="0.2">
      <c r="A41" s="4" t="s">
        <v>37</v>
      </c>
      <c r="B41" s="23" t="s">
        <v>54</v>
      </c>
      <c r="C41" s="1" t="s">
        <v>40</v>
      </c>
      <c r="D41" s="22">
        <v>6220</v>
      </c>
      <c r="E41" s="20">
        <v>0</v>
      </c>
      <c r="F41" s="20">
        <v>10171000</v>
      </c>
      <c r="G41" s="20">
        <v>718082.45</v>
      </c>
      <c r="H41" s="6">
        <v>0</v>
      </c>
      <c r="I41" s="6">
        <v>4</v>
      </c>
      <c r="J41" s="22">
        <v>4</v>
      </c>
      <c r="K41" s="22" t="s">
        <v>46</v>
      </c>
      <c r="L41" s="24" t="str">
        <f t="shared" si="0"/>
        <v>0</v>
      </c>
      <c r="M41" s="24">
        <f t="shared" si="1"/>
        <v>7.0600968439681444E-2</v>
      </c>
      <c r="N41" s="2">
        <v>0</v>
      </c>
      <c r="O41" s="2">
        <f t="shared" si="3"/>
        <v>1</v>
      </c>
    </row>
    <row r="42" spans="1:15" ht="22.15" customHeight="1" x14ac:dyDescent="0.2">
      <c r="A42" s="4" t="s">
        <v>37</v>
      </c>
      <c r="B42" s="23" t="s">
        <v>54</v>
      </c>
      <c r="C42" s="1" t="s">
        <v>41</v>
      </c>
      <c r="D42" s="22">
        <v>6230</v>
      </c>
      <c r="E42" s="20">
        <v>0</v>
      </c>
      <c r="F42" s="20">
        <v>9490072.4800000004</v>
      </c>
      <c r="G42" s="20">
        <v>2624426.41</v>
      </c>
      <c r="H42" s="6">
        <v>0</v>
      </c>
      <c r="I42" s="6">
        <v>3</v>
      </c>
      <c r="J42" s="22">
        <v>3</v>
      </c>
      <c r="K42" s="22" t="s">
        <v>46</v>
      </c>
      <c r="L42" s="24" t="str">
        <f t="shared" si="0"/>
        <v>0</v>
      </c>
      <c r="M42" s="24">
        <f t="shared" si="1"/>
        <v>0.27654440106025407</v>
      </c>
      <c r="N42" s="2">
        <v>0</v>
      </c>
      <c r="O42" s="2">
        <f t="shared" si="3"/>
        <v>1</v>
      </c>
    </row>
    <row r="43" spans="1:15" ht="22.15" customHeight="1" x14ac:dyDescent="0.2">
      <c r="A43" s="4" t="s">
        <v>37</v>
      </c>
      <c r="B43" s="23" t="s">
        <v>54</v>
      </c>
      <c r="C43" s="1" t="s">
        <v>42</v>
      </c>
      <c r="D43" s="22">
        <v>6270</v>
      </c>
      <c r="E43" s="20">
        <v>0</v>
      </c>
      <c r="F43" s="20">
        <v>200000</v>
      </c>
      <c r="G43" s="20">
        <v>171988.77</v>
      </c>
      <c r="H43" s="6">
        <v>0</v>
      </c>
      <c r="I43" s="6">
        <v>1</v>
      </c>
      <c r="J43" s="22">
        <v>1</v>
      </c>
      <c r="K43" s="22" t="s">
        <v>46</v>
      </c>
      <c r="L43" s="24" t="str">
        <f t="shared" si="0"/>
        <v>0</v>
      </c>
      <c r="M43" s="24">
        <f t="shared" si="1"/>
        <v>0.85994384999999995</v>
      </c>
      <c r="N43" s="2">
        <v>0</v>
      </c>
      <c r="O43" s="2">
        <f t="shared" si="3"/>
        <v>1</v>
      </c>
    </row>
    <row r="44" spans="1:15" ht="22.15" customHeight="1" x14ac:dyDescent="0.2">
      <c r="A44" s="4" t="s">
        <v>37</v>
      </c>
      <c r="B44" s="23" t="s">
        <v>54</v>
      </c>
      <c r="C44" s="1" t="s">
        <v>43</v>
      </c>
      <c r="D44" s="22">
        <v>6310</v>
      </c>
      <c r="E44" s="20">
        <v>6000000</v>
      </c>
      <c r="F44" s="20">
        <v>9000000</v>
      </c>
      <c r="G44" s="20">
        <v>507472.1</v>
      </c>
      <c r="H44" s="6">
        <v>2</v>
      </c>
      <c r="I44" s="6">
        <v>9</v>
      </c>
      <c r="J44" s="22">
        <v>4</v>
      </c>
      <c r="K44" s="22" t="s">
        <v>46</v>
      </c>
      <c r="L44" s="24">
        <f t="shared" ref="L44:L48" si="4">+IFERROR(G44/E44,"0")</f>
        <v>8.4578683333333335E-2</v>
      </c>
      <c r="M44" s="24">
        <f t="shared" ref="M44:M48" si="5">+IFERROR(G44/F44,"0")</f>
        <v>5.6385788888888885E-2</v>
      </c>
      <c r="N44" s="2">
        <v>0</v>
      </c>
      <c r="O44" s="2">
        <f t="shared" ref="O44:O48" si="6">+J44/I44</f>
        <v>0.44444444444444442</v>
      </c>
    </row>
    <row r="45" spans="1:15" ht="22.15" customHeight="1" x14ac:dyDescent="0.2">
      <c r="A45" s="4" t="s">
        <v>38</v>
      </c>
      <c r="B45" s="23" t="s">
        <v>55</v>
      </c>
      <c r="C45" s="1" t="s">
        <v>39</v>
      </c>
      <c r="D45" s="22">
        <v>6140</v>
      </c>
      <c r="E45" s="20">
        <v>7660000</v>
      </c>
      <c r="F45" s="20">
        <v>38721902.100000001</v>
      </c>
      <c r="G45" s="20">
        <v>11661728.539999999</v>
      </c>
      <c r="H45" s="6">
        <v>5</v>
      </c>
      <c r="I45" s="6">
        <v>10</v>
      </c>
      <c r="J45" s="22">
        <v>7</v>
      </c>
      <c r="K45" s="22" t="s">
        <v>46</v>
      </c>
      <c r="L45" s="24">
        <f t="shared" si="4"/>
        <v>1.5224188694516969</v>
      </c>
      <c r="M45" s="24">
        <f t="shared" si="5"/>
        <v>0.30116621104726149</v>
      </c>
      <c r="N45" s="2">
        <f t="shared" ref="N45:N48" si="7">+J45/H45</f>
        <v>1.4</v>
      </c>
      <c r="O45" s="2">
        <f t="shared" si="6"/>
        <v>0.7</v>
      </c>
    </row>
    <row r="46" spans="1:15" ht="22.15" customHeight="1" x14ac:dyDescent="0.2">
      <c r="A46" s="4" t="s">
        <v>38</v>
      </c>
      <c r="B46" s="23" t="s">
        <v>55</v>
      </c>
      <c r="C46" s="1" t="s">
        <v>41</v>
      </c>
      <c r="D46" s="22">
        <v>6230</v>
      </c>
      <c r="E46" s="20">
        <v>0</v>
      </c>
      <c r="F46" s="20">
        <v>2000000</v>
      </c>
      <c r="G46" s="20">
        <v>0</v>
      </c>
      <c r="H46" s="6">
        <v>0</v>
      </c>
      <c r="I46" s="6">
        <v>1</v>
      </c>
      <c r="J46" s="22">
        <v>0</v>
      </c>
      <c r="K46" s="22" t="s">
        <v>46</v>
      </c>
      <c r="L46" s="24" t="str">
        <f t="shared" si="4"/>
        <v>0</v>
      </c>
      <c r="M46" s="24">
        <f t="shared" si="5"/>
        <v>0</v>
      </c>
      <c r="N46" s="2">
        <v>0</v>
      </c>
      <c r="O46" s="2">
        <f t="shared" si="6"/>
        <v>0</v>
      </c>
    </row>
    <row r="47" spans="1:15" ht="22.15" customHeight="1" x14ac:dyDescent="0.2">
      <c r="A47" s="4" t="s">
        <v>38</v>
      </c>
      <c r="B47" s="23" t="s">
        <v>55</v>
      </c>
      <c r="C47" s="1" t="s">
        <v>42</v>
      </c>
      <c r="D47" s="22">
        <v>6270</v>
      </c>
      <c r="E47" s="20">
        <v>500000</v>
      </c>
      <c r="F47" s="20">
        <v>500000</v>
      </c>
      <c r="G47" s="20">
        <v>0</v>
      </c>
      <c r="H47" s="6">
        <v>1</v>
      </c>
      <c r="I47" s="6">
        <v>1</v>
      </c>
      <c r="J47" s="22">
        <v>1</v>
      </c>
      <c r="K47" s="22" t="s">
        <v>46</v>
      </c>
      <c r="L47" s="24">
        <f t="shared" si="4"/>
        <v>0</v>
      </c>
      <c r="M47" s="24">
        <f t="shared" si="5"/>
        <v>0</v>
      </c>
      <c r="N47" s="2">
        <f t="shared" si="7"/>
        <v>1</v>
      </c>
      <c r="O47" s="2">
        <f t="shared" si="6"/>
        <v>1</v>
      </c>
    </row>
    <row r="48" spans="1:15" ht="22.15" customHeight="1" x14ac:dyDescent="0.2">
      <c r="A48" s="4" t="s">
        <v>38</v>
      </c>
      <c r="B48" s="23" t="s">
        <v>55</v>
      </c>
      <c r="C48" s="1" t="s">
        <v>43</v>
      </c>
      <c r="D48" s="22">
        <v>6310</v>
      </c>
      <c r="E48" s="20">
        <v>1500000</v>
      </c>
      <c r="F48" s="20">
        <v>5900000</v>
      </c>
      <c r="G48" s="20">
        <v>2273633.87</v>
      </c>
      <c r="H48" s="6">
        <v>1</v>
      </c>
      <c r="I48" s="6">
        <v>3</v>
      </c>
      <c r="J48" s="22">
        <v>2</v>
      </c>
      <c r="K48" s="22" t="s">
        <v>46</v>
      </c>
      <c r="L48" s="24">
        <f t="shared" si="4"/>
        <v>1.5157559133333334</v>
      </c>
      <c r="M48" s="24">
        <f t="shared" si="5"/>
        <v>0.38536167288135598</v>
      </c>
      <c r="N48" s="2">
        <f t="shared" si="7"/>
        <v>2</v>
      </c>
      <c r="O48" s="2">
        <f t="shared" si="6"/>
        <v>0.66666666666666663</v>
      </c>
    </row>
    <row r="49" spans="1:15" ht="22.15" customHeight="1" x14ac:dyDescent="0.2">
      <c r="A49" s="25"/>
      <c r="C49" s="26"/>
      <c r="E49" s="27"/>
      <c r="F49" s="27"/>
      <c r="G49" s="27"/>
      <c r="H49" s="28"/>
      <c r="I49" s="28"/>
      <c r="L49" s="29"/>
      <c r="M49" s="29"/>
      <c r="N49" s="30"/>
      <c r="O49" s="30"/>
    </row>
    <row r="50" spans="1:15" ht="22.15" customHeight="1" x14ac:dyDescent="0.2">
      <c r="A50" s="25"/>
      <c r="C50" s="26"/>
      <c r="E50" s="27"/>
      <c r="F50" s="27"/>
      <c r="G50" s="27"/>
      <c r="H50" s="28"/>
      <c r="I50" s="28"/>
      <c r="L50" s="29"/>
      <c r="M50" s="29"/>
      <c r="N50" s="30"/>
      <c r="O50" s="30"/>
    </row>
    <row r="51" spans="1:15" ht="22.15" customHeight="1" x14ac:dyDescent="0.2">
      <c r="A51" s="25"/>
      <c r="C51" s="26"/>
      <c r="E51" s="27"/>
      <c r="F51" s="27"/>
      <c r="G51" s="27"/>
      <c r="H51" s="28"/>
      <c r="I51" s="28"/>
      <c r="L51" s="29"/>
      <c r="M51" s="29"/>
      <c r="N51" s="30"/>
      <c r="O51" s="30"/>
    </row>
    <row r="52" spans="1:15" ht="22.15" customHeight="1" x14ac:dyDescent="0.2">
      <c r="A52" s="25"/>
      <c r="C52" s="26"/>
      <c r="E52" s="27"/>
      <c r="F52" s="27"/>
      <c r="G52" s="27"/>
      <c r="H52" s="28"/>
      <c r="I52" s="28"/>
      <c r="L52" s="29"/>
      <c r="M52" s="29"/>
      <c r="N52" s="30"/>
      <c r="O52" s="30"/>
    </row>
    <row r="53" spans="1:15" ht="22.15" customHeight="1" x14ac:dyDescent="0.2">
      <c r="A53" s="25"/>
      <c r="C53" s="26"/>
      <c r="E53" s="27"/>
      <c r="F53" s="27"/>
      <c r="G53" s="27"/>
      <c r="H53" s="28"/>
      <c r="I53" s="28"/>
      <c r="L53" s="29"/>
      <c r="M53" s="29"/>
      <c r="N53" s="30"/>
      <c r="O53" s="30"/>
    </row>
    <row r="55" spans="1:15" x14ac:dyDescent="0.2">
      <c r="B55" s="7"/>
      <c r="C55" s="19"/>
      <c r="D55" s="7"/>
      <c r="E55" s="7"/>
      <c r="G55" s="7"/>
      <c r="H55" s="7"/>
      <c r="I55" s="7"/>
      <c r="J55" s="7"/>
    </row>
    <row r="56" spans="1:15" x14ac:dyDescent="0.2">
      <c r="B56" s="7"/>
      <c r="C56" s="19"/>
      <c r="D56" s="7"/>
      <c r="E56" s="7"/>
      <c r="F56" s="7"/>
      <c r="G56" s="7"/>
      <c r="H56" s="7"/>
      <c r="I56" s="7"/>
      <c r="J56" s="7"/>
    </row>
  </sheetData>
  <sheetProtection formatCells="0" formatColumns="0" formatRows="0" insertRows="0" deleteRows="0" autoFilter="0"/>
  <autoFilter ref="A3:O29" xr:uid="{00000000-0009-0000-0000-000000000000}"/>
  <mergeCells count="3">
    <mergeCell ref="A1:O1"/>
    <mergeCell ref="L2:M2"/>
    <mergeCell ref="N2:O2"/>
  </mergeCells>
  <dataValidations count="1">
    <dataValidation allowBlank="1" showErrorMessage="1" prompt="Clave asignada al programa/proyecto" sqref="A2:A3" xr:uid="{00000000-0002-0000-0000-000000000000}"/>
  </dataValidations>
  <pageMargins left="0.43307086614173229" right="0.27559055118110237" top="0.35433070866141736" bottom="0.47244094488188981" header="0.31496062992125984" footer="0.31496062992125984"/>
  <pageSetup paperSize="5" scale="75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2024-02-02T20:51:04Z</cp:lastPrinted>
  <dcterms:created xsi:type="dcterms:W3CDTF">2014-10-22T05:35:08Z</dcterms:created>
  <dcterms:modified xsi:type="dcterms:W3CDTF">2024-02-02T20:56:34Z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