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castrod\Documents\Vero\TERE\TRANSPARENCIA\Titulo V\2024\4TO TRIMESTRE 2024\ESTADOS E INFORMES PROGRAMATICOS\"/>
    </mc:Choice>
  </mc:AlternateContent>
  <xr:revisionPtr revIDLastSave="0" documentId="13_ncr:1_{9A2A2744-F15F-43B3-8E1C-F8BB47168CF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PI" sheetId="4" r:id="rId1"/>
    <sheet name="Hoja1" sheetId="5" r:id="rId2"/>
  </sheets>
  <definedNames>
    <definedName name="_xlnm._FilterDatabase" localSheetId="1" hidden="1">Hoja1!$C$2:$D$59</definedName>
    <definedName name="_xlnm._FilterDatabase" localSheetId="0" hidden="1">PPI!$A$1:$Q$61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9" i="4" l="1"/>
  <c r="Q48" i="4"/>
  <c r="Q46" i="4"/>
  <c r="Q44" i="4"/>
  <c r="Q42" i="4"/>
  <c r="Q40" i="4"/>
  <c r="Q38" i="4"/>
  <c r="Q36" i="4"/>
  <c r="Q34" i="4"/>
  <c r="Q32" i="4"/>
  <c r="Q30" i="4"/>
  <c r="Q28" i="4"/>
  <c r="Q26" i="4"/>
  <c r="Q24" i="4"/>
  <c r="Q22" i="4"/>
  <c r="Q20" i="4"/>
  <c r="Q18" i="4"/>
  <c r="Q14" i="4"/>
  <c r="Q10" i="4"/>
  <c r="Q6" i="4"/>
  <c r="Q60" i="4"/>
  <c r="P60" i="4"/>
  <c r="O60" i="4"/>
  <c r="N60" i="4"/>
  <c r="Q59" i="4"/>
  <c r="P59" i="4"/>
  <c r="O59" i="4"/>
  <c r="N59" i="4"/>
  <c r="Q58" i="4"/>
  <c r="P58" i="4"/>
  <c r="O58" i="4"/>
  <c r="N58" i="4"/>
  <c r="Q57" i="4"/>
  <c r="P57" i="4"/>
  <c r="O57" i="4"/>
  <c r="N57" i="4"/>
  <c r="Q56" i="4"/>
  <c r="P56" i="4"/>
  <c r="O56" i="4"/>
  <c r="N56" i="4"/>
  <c r="Q55" i="4"/>
  <c r="P55" i="4"/>
  <c r="O55" i="4"/>
  <c r="N55" i="4"/>
  <c r="Q54" i="4"/>
  <c r="P54" i="4"/>
  <c r="O54" i="4"/>
  <c r="N54" i="4"/>
  <c r="Q53" i="4"/>
  <c r="P53" i="4"/>
  <c r="O53" i="4"/>
  <c r="N53" i="4"/>
  <c r="Q52" i="4"/>
  <c r="P52" i="4"/>
  <c r="O52" i="4"/>
  <c r="N52" i="4"/>
  <c r="Q51" i="4"/>
  <c r="P51" i="4"/>
  <c r="O51" i="4"/>
  <c r="N51" i="4"/>
  <c r="Q50" i="4"/>
  <c r="P50" i="4"/>
  <c r="O50" i="4"/>
  <c r="N50" i="4"/>
  <c r="P49" i="4"/>
  <c r="O49" i="4"/>
  <c r="N49" i="4"/>
  <c r="P48" i="4"/>
  <c r="O48" i="4"/>
  <c r="N48" i="4"/>
  <c r="Q47" i="4"/>
  <c r="P47" i="4"/>
  <c r="O47" i="4"/>
  <c r="N47" i="4"/>
  <c r="P46" i="4"/>
  <c r="O46" i="4"/>
  <c r="N46" i="4"/>
  <c r="Q45" i="4"/>
  <c r="P45" i="4"/>
  <c r="O45" i="4"/>
  <c r="N45" i="4"/>
  <c r="P44" i="4"/>
  <c r="O44" i="4"/>
  <c r="N44" i="4"/>
  <c r="Q43" i="4"/>
  <c r="P43" i="4"/>
  <c r="O43" i="4"/>
  <c r="N43" i="4"/>
  <c r="P42" i="4"/>
  <c r="O42" i="4"/>
  <c r="N42" i="4"/>
  <c r="Q41" i="4"/>
  <c r="P41" i="4"/>
  <c r="O41" i="4"/>
  <c r="N41" i="4"/>
  <c r="P40" i="4"/>
  <c r="O40" i="4"/>
  <c r="N40" i="4"/>
  <c r="Q39" i="4"/>
  <c r="P39" i="4"/>
  <c r="O39" i="4"/>
  <c r="N39" i="4"/>
  <c r="P38" i="4"/>
  <c r="O38" i="4"/>
  <c r="N38" i="4"/>
  <c r="Q37" i="4"/>
  <c r="P37" i="4"/>
  <c r="O37" i="4"/>
  <c r="N37" i="4"/>
  <c r="P36" i="4"/>
  <c r="O36" i="4"/>
  <c r="N36" i="4"/>
  <c r="Q35" i="4"/>
  <c r="P35" i="4"/>
  <c r="O35" i="4"/>
  <c r="N35" i="4"/>
  <c r="P34" i="4"/>
  <c r="O34" i="4"/>
  <c r="N34" i="4"/>
  <c r="Q33" i="4"/>
  <c r="P33" i="4"/>
  <c r="O33" i="4"/>
  <c r="N33" i="4"/>
  <c r="P32" i="4"/>
  <c r="O32" i="4"/>
  <c r="N32" i="4"/>
  <c r="Q31" i="4"/>
  <c r="P31" i="4"/>
  <c r="O31" i="4"/>
  <c r="N31" i="4"/>
  <c r="P30" i="4"/>
  <c r="O30" i="4"/>
  <c r="N30" i="4"/>
  <c r="Q29" i="4"/>
  <c r="P29" i="4"/>
  <c r="O29" i="4"/>
  <c r="N29" i="4"/>
  <c r="P28" i="4"/>
  <c r="O28" i="4"/>
  <c r="N28" i="4"/>
  <c r="Q27" i="4"/>
  <c r="P27" i="4"/>
  <c r="O27" i="4"/>
  <c r="N27" i="4"/>
  <c r="P26" i="4"/>
  <c r="O26" i="4"/>
  <c r="N26" i="4"/>
  <c r="Q25" i="4"/>
  <c r="P25" i="4"/>
  <c r="O25" i="4"/>
  <c r="N25" i="4"/>
  <c r="P24" i="4"/>
  <c r="O24" i="4"/>
  <c r="N24" i="4"/>
  <c r="Q23" i="4"/>
  <c r="P23" i="4"/>
  <c r="O23" i="4"/>
  <c r="N23" i="4"/>
  <c r="P22" i="4"/>
  <c r="O22" i="4"/>
  <c r="N22" i="4"/>
  <c r="Q21" i="4"/>
  <c r="P21" i="4"/>
  <c r="O21" i="4"/>
  <c r="N21" i="4"/>
  <c r="P20" i="4"/>
  <c r="O20" i="4"/>
  <c r="N20" i="4"/>
  <c r="Q19" i="4"/>
  <c r="P19" i="4"/>
  <c r="O19" i="4"/>
  <c r="N19" i="4"/>
  <c r="P18" i="4"/>
  <c r="O18" i="4"/>
  <c r="N18" i="4"/>
  <c r="Q17" i="4"/>
  <c r="P17" i="4"/>
  <c r="O17" i="4"/>
  <c r="N17" i="4"/>
  <c r="Q16" i="4"/>
  <c r="P16" i="4"/>
  <c r="O16" i="4"/>
  <c r="N16" i="4"/>
  <c r="Q15" i="4"/>
  <c r="P15" i="4"/>
  <c r="O15" i="4"/>
  <c r="N15" i="4"/>
  <c r="P14" i="4"/>
  <c r="O14" i="4"/>
  <c r="N14" i="4"/>
  <c r="Q13" i="4"/>
  <c r="P13" i="4"/>
  <c r="O13" i="4"/>
  <c r="N13" i="4"/>
  <c r="Q12" i="4"/>
  <c r="P12" i="4"/>
  <c r="O12" i="4"/>
  <c r="N12" i="4"/>
  <c r="Q11" i="4"/>
  <c r="P11" i="4"/>
  <c r="O11" i="4"/>
  <c r="N11" i="4"/>
  <c r="P10" i="4"/>
  <c r="O10" i="4"/>
  <c r="N10" i="4"/>
  <c r="Q9" i="4"/>
  <c r="P9" i="4"/>
  <c r="O9" i="4"/>
  <c r="N9" i="4"/>
  <c r="Q8" i="4"/>
  <c r="P8" i="4"/>
  <c r="O8" i="4"/>
  <c r="N8" i="4"/>
  <c r="Q7" i="4"/>
  <c r="P7" i="4"/>
  <c r="O7" i="4"/>
  <c r="N7" i="4"/>
  <c r="P6" i="4"/>
  <c r="O6" i="4"/>
  <c r="N6" i="4"/>
  <c r="Q5" i="4"/>
  <c r="P5" i="4"/>
  <c r="O5" i="4"/>
  <c r="N5" i="4"/>
  <c r="O4" i="4"/>
  <c r="P61" i="4" l="1"/>
  <c r="Q61" i="4"/>
  <c r="I61" i="4" l="1"/>
  <c r="H61" i="4"/>
  <c r="G61" i="4"/>
  <c r="N4" i="4" l="1"/>
  <c r="Q4" i="4"/>
  <c r="P4" i="4"/>
</calcChain>
</file>

<file path=xl/sharedStrings.xml><?xml version="1.0" encoding="utf-8"?>
<sst xmlns="http://schemas.openxmlformats.org/spreadsheetml/2006/main" count="480" uniqueCount="82">
  <si>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</si>
  <si>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</si>
  <si>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</si>
  <si>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</si>
  <si>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</si>
  <si>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</si>
  <si>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</si>
  <si>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</si>
  <si>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</si>
  <si>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</si>
  <si>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</si>
  <si>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</si>
  <si>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</si>
  <si>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</si>
  <si>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</si>
  <si>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</si>
  <si>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</si>
  <si>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Clave UR</t>
  </si>
  <si>
    <t>Descripción UR</t>
  </si>
  <si>
    <t>Partida</t>
  </si>
  <si>
    <t>E0003</t>
  </si>
  <si>
    <t>AGUA POTABLE ALCANTARILLADO Y SANEAMIENTO</t>
  </si>
  <si>
    <t>5110</t>
  </si>
  <si>
    <t>BIENES MUEBLES</t>
  </si>
  <si>
    <t>GERENCIA ADMINISTRATIVA</t>
  </si>
  <si>
    <t>31120M26A010200</t>
  </si>
  <si>
    <t>PTAR</t>
  </si>
  <si>
    <t>31120M26A010800</t>
  </si>
  <si>
    <t>5150</t>
  </si>
  <si>
    <t>GERENCIA AGUA POTABLE</t>
  </si>
  <si>
    <t>31120M26A010300</t>
  </si>
  <si>
    <t>5190</t>
  </si>
  <si>
    <t>5230</t>
  </si>
  <si>
    <t>5310</t>
  </si>
  <si>
    <t>5320</t>
  </si>
  <si>
    <t>GERENCIA CALIDAD DEL AGUA</t>
  </si>
  <si>
    <t>31120M26A010700</t>
  </si>
  <si>
    <t>GERENCIA GENERAL</t>
  </si>
  <si>
    <t>31120M26A010100</t>
  </si>
  <si>
    <t>5410</t>
  </si>
  <si>
    <t>GERENCIA INGENIERIA Y PROYECTOS</t>
  </si>
  <si>
    <t>31120M26A010400</t>
  </si>
  <si>
    <t>GERENCIA COMERCIAL</t>
  </si>
  <si>
    <t>31120M26A010500</t>
  </si>
  <si>
    <t>GERENCIA ALCANTARILLADO</t>
  </si>
  <si>
    <t>31120M26A010900</t>
  </si>
  <si>
    <t>5420</t>
  </si>
  <si>
    <t>GERENCIA MANTENIMIENTO</t>
  </si>
  <si>
    <t>31120M26A011000</t>
  </si>
  <si>
    <t>5620</t>
  </si>
  <si>
    <t>5640</t>
  </si>
  <si>
    <t>5650</t>
  </si>
  <si>
    <t>5660</t>
  </si>
  <si>
    <t>5670</t>
  </si>
  <si>
    <t>5690</t>
  </si>
  <si>
    <t>5810</t>
  </si>
  <si>
    <t>BIENES INMUEBLES</t>
  </si>
  <si>
    <t>GERENCIA JURIDICO</t>
  </si>
  <si>
    <t>31120M26A010600</t>
  </si>
  <si>
    <t>5830</t>
  </si>
  <si>
    <t>6130</t>
  </si>
  <si>
    <t>OBRA</t>
  </si>
  <si>
    <t>6140</t>
  </si>
  <si>
    <t>6170</t>
  </si>
  <si>
    <t>6220</t>
  </si>
  <si>
    <t>6230</t>
  </si>
  <si>
    <t>6240</t>
  </si>
  <si>
    <t>6260</t>
  </si>
  <si>
    <t>6270</t>
  </si>
  <si>
    <t>6290</t>
  </si>
  <si>
    <t>6310</t>
  </si>
  <si>
    <t>Comité Municipal de Agua Potable y Alcantarillado de Salamanca, Guanajuato.
Programas y Proyectos de Inversión
Del 1 de Enero al 31 de Diciembre de 2024</t>
  </si>
  <si>
    <t>cog</t>
  </si>
  <si>
    <t>importe</t>
  </si>
  <si>
    <t>Muebles</t>
  </si>
  <si>
    <t>Equipo</t>
  </si>
  <si>
    <t>Vehículo</t>
  </si>
  <si>
    <t>Maquinaria</t>
  </si>
  <si>
    <t>Herramienta</t>
  </si>
  <si>
    <t>Terreno</t>
  </si>
  <si>
    <t>Edificio</t>
  </si>
  <si>
    <t>Obra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</si>
</sst>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9">
    <xf numFmtId="0" fontId="0" fillId="0" borderId="0"/>
    <xf numFmtId="0" fontId="2" fillId="0" borderId="0"/>
    <xf numFmtId="0" fontId="4" fillId="0" borderId="0"/>
    <xf numFmtId="16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3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6" fillId="2" borderId="6" xfId="2" applyFont="1" applyFill="1" applyBorder="1" applyAlignment="1" applyProtection="1">
      <alignment horizontal="center" wrapText="1"/>
      <protection locked="0"/>
    </xf>
    <xf numFmtId="0" fontId="6" fillId="2" borderId="1" xfId="18" applyFont="1" applyFill="1" applyBorder="1" applyAlignment="1" applyProtection="1">
      <alignment horizontal="center" vertical="top" wrapText="1"/>
      <protection locked="0"/>
    </xf>
    <xf numFmtId="0" fontId="6" fillId="2" borderId="3" xfId="18" applyFont="1" applyFill="1" applyBorder="1" applyAlignment="1" applyProtection="1">
      <alignment horizontal="center" vertical="top" wrapText="1"/>
      <protection locked="0"/>
    </xf>
    <xf numFmtId="0" fontId="6" fillId="2" borderId="6" xfId="2" applyFont="1" applyFill="1" applyBorder="1" applyAlignment="1" applyProtection="1">
      <alignment horizontal="center" vertical="center" wrapText="1"/>
      <protection locked="0"/>
    </xf>
    <xf numFmtId="4" fontId="6" fillId="2" borderId="6" xfId="13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18" applyNumberFormat="1" applyFont="1" applyBorder="1" applyAlignment="1" applyProtection="1">
      <alignment horizontal="center" vertical="top" wrapText="1"/>
      <protection locked="0"/>
    </xf>
    <xf numFmtId="4" fontId="6" fillId="0" borderId="6" xfId="2" applyNumberFormat="1" applyFont="1" applyBorder="1" applyAlignment="1" applyProtection="1">
      <alignment horizontal="center" vertical="center" wrapText="1"/>
      <protection locked="0"/>
    </xf>
    <xf numFmtId="0" fontId="6" fillId="0" borderId="6" xfId="2" applyFont="1" applyBorder="1" applyAlignment="1" applyProtection="1">
      <alignment horizontal="center" vertical="center" wrapText="1"/>
      <protection locked="0"/>
    </xf>
    <xf numFmtId="10" fontId="6" fillId="0" borderId="6" xfId="31" applyNumberFormat="1" applyFont="1" applyBorder="1" applyAlignment="1" applyProtection="1">
      <alignment horizontal="center" vertical="center" wrapText="1"/>
      <protection locked="0"/>
    </xf>
    <xf numFmtId="10" fontId="6" fillId="0" borderId="6" xfId="31" applyNumberFormat="1" applyFont="1" applyBorder="1" applyAlignment="1" applyProtection="1">
      <alignment vertical="center" wrapText="1"/>
      <protection locked="0"/>
    </xf>
    <xf numFmtId="4" fontId="0" fillId="0" borderId="6" xfId="0" applyNumberFormat="1" applyBorder="1"/>
    <xf numFmtId="10" fontId="7" fillId="0" borderId="7" xfId="31" applyNumberFormat="1" applyFont="1" applyFill="1" applyBorder="1" applyAlignment="1" applyProtection="1">
      <alignment vertical="center" wrapText="1"/>
      <protection locked="0"/>
    </xf>
    <xf numFmtId="0" fontId="6" fillId="0" borderId="0" xfId="10" applyFont="1" applyAlignment="1" applyProtection="1">
      <alignment horizontal="center" vertical="top"/>
      <protection locked="0"/>
    </xf>
    <xf numFmtId="0" fontId="4" fillId="0" borderId="0" xfId="2"/>
    <xf numFmtId="2" fontId="0" fillId="0" borderId="0" xfId="0" applyNumberFormat="1"/>
    <xf numFmtId="0" fontId="4" fillId="0" borderId="6" xfId="0" applyFont="1" applyBorder="1"/>
    <xf numFmtId="0" fontId="4" fillId="0" borderId="6" xfId="0" applyFont="1" applyBorder="1" applyAlignment="1">
      <alignment horizontal="center"/>
    </xf>
    <xf numFmtId="10" fontId="6" fillId="0" borderId="6" xfId="31" applyNumberFormat="1" applyFont="1" applyFill="1" applyBorder="1" applyAlignment="1" applyProtection="1">
      <alignment horizontal="center" vertical="center" wrapText="1"/>
      <protection locked="0"/>
    </xf>
    <xf numFmtId="10" fontId="6" fillId="0" borderId="6" xfId="31" applyNumberFormat="1" applyFont="1" applyFill="1" applyBorder="1" applyAlignment="1" applyProtection="1">
      <alignment vertical="center" wrapText="1"/>
      <protection locked="0"/>
    </xf>
    <xf numFmtId="0" fontId="6" fillId="0" borderId="0" xfId="10" applyFont="1" applyAlignment="1" applyProtection="1">
      <alignment horizontal="center" vertical="top"/>
      <protection locked="0"/>
    </xf>
    <xf numFmtId="0" fontId="6" fillId="2" borderId="6" xfId="2" applyFont="1" applyFill="1" applyBorder="1" applyAlignment="1" applyProtection="1">
      <alignment horizontal="center" wrapText="1"/>
      <protection locked="0"/>
    </xf>
    <xf numFmtId="0" fontId="6" fillId="2" borderId="2" xfId="2" applyFont="1" applyFill="1" applyBorder="1" applyAlignment="1" applyProtection="1">
      <alignment horizontal="center" wrapText="1"/>
      <protection locked="0"/>
    </xf>
    <xf numFmtId="0" fontId="6" fillId="2" borderId="4" xfId="2" applyFont="1" applyFill="1" applyBorder="1" applyAlignment="1" applyProtection="1">
      <alignment horizontal="center" wrapText="1"/>
      <protection locked="0"/>
    </xf>
    <xf numFmtId="0" fontId="6" fillId="2" borderId="5" xfId="2" applyFont="1" applyFill="1" applyBorder="1" applyAlignment="1" applyProtection="1">
      <alignment horizontal="center" wrapText="1"/>
      <protection locked="0"/>
    </xf>
    <xf numFmtId="0" fontId="6" fillId="2" borderId="2" xfId="2" applyFont="1" applyFill="1" applyBorder="1" applyAlignment="1" applyProtection="1">
      <alignment horizontal="center"/>
      <protection locked="0"/>
    </xf>
    <xf numFmtId="0" fontId="6" fillId="2" borderId="5" xfId="2" applyFont="1" applyFill="1" applyBorder="1" applyAlignment="1" applyProtection="1">
      <alignment horizontal="center"/>
      <protection locked="0"/>
    </xf>
    <xf numFmtId="0" fontId="6" fillId="2" borderId="2" xfId="13" applyFont="1" applyFill="1" applyBorder="1" applyAlignment="1" applyProtection="1">
      <alignment horizontal="center" vertical="center"/>
      <protection locked="0"/>
    </xf>
    <xf numFmtId="0" fontId="6" fillId="2" borderId="5" xfId="13" applyFont="1" applyFill="1" applyBorder="1" applyAlignment="1" applyProtection="1">
      <alignment horizontal="center" vertical="center"/>
      <protection locked="0"/>
    </xf>
  </cellXfs>
  <cellStyles count="49">
    <cellStyle name="=C:\WINNT\SYSTEM32\COMMAND.COM" xfId="32" xr:uid="{3DA92BDB-229C-4EDD-8519-8B51E0CD1BF1}"/>
    <cellStyle name="Euro" xfId="3" xr:uid="{00000000-0005-0000-0000-000000000000}"/>
    <cellStyle name="Millares 2" xfId="4" xr:uid="{00000000-0005-0000-0000-000001000000}"/>
    <cellStyle name="Millares 2 2" xfId="5" xr:uid="{00000000-0005-0000-0000-000002000000}"/>
    <cellStyle name="Millares 2 2 2" xfId="24" xr:uid="{00000000-0005-0000-0000-000003000000}"/>
    <cellStyle name="Millares 2 2 2 2" xfId="40" xr:uid="{031CD64D-A650-4C07-96D4-C4FA006FA217}"/>
    <cellStyle name="Millares 2 2 3" xfId="34" xr:uid="{E05F84B1-3B29-4394-A2B0-5E0EE1B5D2FD}"/>
    <cellStyle name="Millares 2 3" xfId="6" xr:uid="{00000000-0005-0000-0000-000004000000}"/>
    <cellStyle name="Millares 2 3 2" xfId="25" xr:uid="{00000000-0005-0000-0000-000005000000}"/>
    <cellStyle name="Millares 2 3 2 2" xfId="41" xr:uid="{98C55D25-9F15-49C8-A83B-3B7F1764FF2A}"/>
    <cellStyle name="Millares 2 3 3" xfId="35" xr:uid="{891547C1-987F-4630-B6C4-2C40A4A0B254}"/>
    <cellStyle name="Millares 2 4" xfId="23" xr:uid="{00000000-0005-0000-0000-000006000000}"/>
    <cellStyle name="Millares 2 4 2" xfId="48" xr:uid="{176C22B6-7F80-4A9E-871B-F5AC63B070D7}"/>
    <cellStyle name="Millares 2 5" xfId="39" xr:uid="{44893563-E276-4B32-9C0C-B6A7111FC170}"/>
    <cellStyle name="Millares 2 6" xfId="33" xr:uid="{CE9A5133-61DC-46D7-AE4A-9365611FEA96}"/>
    <cellStyle name="Millares 3" xfId="7" xr:uid="{00000000-0005-0000-0000-000007000000}"/>
    <cellStyle name="Millares 3 2" xfId="26" xr:uid="{00000000-0005-0000-0000-000008000000}"/>
    <cellStyle name="Millares 3 2 2" xfId="42" xr:uid="{58CC742B-90A2-4091-B27D-98567368EC98}"/>
    <cellStyle name="Millares 3 3" xfId="36" xr:uid="{1F38DFE9-9AED-45BD-92EF-E9EA85150C21}"/>
    <cellStyle name="Millares 4" xfId="28" xr:uid="{00000000-0005-0000-0000-000009000000}"/>
    <cellStyle name="Moneda 2" xfId="8" xr:uid="{00000000-0005-0000-0000-00000A000000}"/>
    <cellStyle name="Moneda 2 2" xfId="27" xr:uid="{00000000-0005-0000-0000-00000B000000}"/>
    <cellStyle name="Moneda 2 2 2" xfId="43" xr:uid="{B54B130F-AB45-4612-9A16-233226A49AC9}"/>
    <cellStyle name="Moneda 2 3" xfId="37" xr:uid="{BD242AD3-2FD6-4298-B583-70C20AA43D46}"/>
    <cellStyle name="Moneda 3" xfId="20" xr:uid="{00000000-0005-0000-0000-00000C000000}"/>
    <cellStyle name="Moneda 3 2" xfId="30" xr:uid="{00000000-0005-0000-0000-00000D000000}"/>
    <cellStyle name="Normal" xfId="0" builtinId="0"/>
    <cellStyle name="Normal 2" xfId="9" xr:uid="{00000000-0005-0000-0000-00000F000000}"/>
    <cellStyle name="Normal 2 2" xfId="10" xr:uid="{00000000-0005-0000-0000-000010000000}"/>
    <cellStyle name="Normal 2 3" xfId="44" xr:uid="{55DC5D73-1D36-4BC1-B089-CC98D1074BAA}"/>
    <cellStyle name="Normal 3" xfId="1" xr:uid="{00000000-0005-0000-0000-000011000000}"/>
    <cellStyle name="Normal 3 2" xfId="22" xr:uid="{00000000-0005-0000-0000-000012000000}"/>
    <cellStyle name="Normal 3 2 2" xfId="45" xr:uid="{4DC858CB-4184-49A6-B1F9-0B2FD3589C83}"/>
    <cellStyle name="Normal 3 3" xfId="11" xr:uid="{00000000-0005-0000-0000-000013000000}"/>
    <cellStyle name="Normal 4" xfId="12" xr:uid="{00000000-0005-0000-0000-000014000000}"/>
    <cellStyle name="Normal 4 2" xfId="13" xr:uid="{00000000-0005-0000-0000-000015000000}"/>
    <cellStyle name="Normal 5" xfId="14" xr:uid="{00000000-0005-0000-0000-000016000000}"/>
    <cellStyle name="Normal 5 2" xfId="15" xr:uid="{00000000-0005-0000-0000-000017000000}"/>
    <cellStyle name="Normal 6" xfId="16" xr:uid="{00000000-0005-0000-0000-000018000000}"/>
    <cellStyle name="Normal 6 2" xfId="17" xr:uid="{00000000-0005-0000-0000-000019000000}"/>
    <cellStyle name="Normal 6 2 2" xfId="47" xr:uid="{F8E81742-5531-4323-84AA-1502BE829906}"/>
    <cellStyle name="Normal 6 3" xfId="46" xr:uid="{B0152376-E1B0-4EE2-9779-749E17E14F57}"/>
    <cellStyle name="Normal 7" xfId="19" xr:uid="{00000000-0005-0000-0000-00001A000000}"/>
    <cellStyle name="Normal 8" xfId="2" xr:uid="{00000000-0005-0000-0000-00001B000000}"/>
    <cellStyle name="Normal_141008Reportes Cuadros Institucionales-sectorialesADV" xfId="18" xr:uid="{00000000-0005-0000-0000-00001C000000}"/>
    <cellStyle name="Porcentaje" xfId="31" builtinId="5"/>
    <cellStyle name="Porcentaje 2" xfId="21" xr:uid="{00000000-0005-0000-0000-00001E000000}"/>
    <cellStyle name="Porcentaje 3" xfId="29" xr:uid="{00000000-0005-0000-0000-00001F000000}"/>
    <cellStyle name="Porcentual 2" xfId="38" xr:uid="{A1ECF1F9-E21C-473B-85FE-E7C4F5B22036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2337641</xdr:colOff>
      <xdr:row>0</xdr:row>
      <xdr:rowOff>46566</xdr:rowOff>
    </xdr:from>
    <xdr:to>
      <xdr:col>2</xdr:col>
      <xdr:colOff>329136</xdr:colOff>
      <xdr:row>0</xdr:row>
      <xdr:rowOff>546356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28F4438-9FCB-4876-9544-51AB8463F7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21891" y="46566"/>
          <a:ext cx="520912" cy="4997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7"/>
  <sheetViews>
    <sheetView tabSelected="1" topLeftCell="B52" zoomScale="90" zoomScaleNormal="90" workbookViewId="0">
      <selection activeCell="B64" sqref="B64:P75"/>
    </sheetView>
  </sheetViews>
  <sheetFormatPr baseColWidth="10" defaultRowHeight="15" x14ac:dyDescent="0.25"/>
  <cols>
    <col min="1" max="1" width="14.7109375" customWidth="1"/>
    <col min="2" max="2" width="37.85546875" bestFit="1" customWidth="1"/>
    <col min="3" max="3" width="5.7109375" bestFit="1" customWidth="1"/>
    <col min="4" max="4" width="15.28515625" bestFit="1" customWidth="1"/>
    <col min="5" max="5" width="14.140625" bestFit="1" customWidth="1"/>
    <col min="6" max="6" width="28.28515625" bestFit="1" customWidth="1"/>
    <col min="7" max="7" width="13.7109375" bestFit="1" customWidth="1"/>
    <col min="8" max="8" width="14.7109375" bestFit="1" customWidth="1"/>
    <col min="9" max="9" width="13.7109375" bestFit="1" customWidth="1"/>
    <col min="10" max="10" width="9.28515625" bestFit="1" customWidth="1"/>
    <col min="11" max="11" width="8.140625" bestFit="1" customWidth="1"/>
    <col min="12" max="12" width="7.7109375" bestFit="1" customWidth="1"/>
    <col min="13" max="13" width="9.28515625" bestFit="1" customWidth="1"/>
    <col min="14" max="15" width="9" bestFit="1" customWidth="1"/>
    <col min="16" max="16" width="9.28515625" bestFit="1" customWidth="1"/>
    <col min="17" max="17" width="8.42578125" customWidth="1"/>
  </cols>
  <sheetData>
    <row r="1" spans="1:18" ht="46.9" customHeight="1" x14ac:dyDescent="0.25">
      <c r="A1" s="21" t="s">
        <v>71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pans="1:18" x14ac:dyDescent="0.25">
      <c r="A2" s="2"/>
      <c r="B2" s="2"/>
      <c r="C2" s="2"/>
      <c r="D2" s="2"/>
      <c r="E2" s="2"/>
      <c r="F2" s="2"/>
      <c r="G2" s="22" t="s">
        <v>0</v>
      </c>
      <c r="H2" s="23"/>
      <c r="I2" s="24"/>
      <c r="J2" s="22" t="s">
        <v>1</v>
      </c>
      <c r="K2" s="23"/>
      <c r="L2" s="23"/>
      <c r="M2" s="24"/>
      <c r="N2" s="25" t="s">
        <v>2</v>
      </c>
      <c r="O2" s="26"/>
      <c r="P2" s="27" t="s">
        <v>3</v>
      </c>
      <c r="Q2" s="28"/>
    </row>
    <row r="3" spans="1:18" ht="34.5" x14ac:dyDescent="0.25">
      <c r="A3" s="3" t="s">
        <v>4</v>
      </c>
      <c r="B3" s="3" t="s">
        <v>5</v>
      </c>
      <c r="C3" s="3" t="s">
        <v>19</v>
      </c>
      <c r="D3" s="3" t="s">
        <v>6</v>
      </c>
      <c r="E3" s="3" t="s">
        <v>17</v>
      </c>
      <c r="F3" s="3" t="s">
        <v>18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8</v>
      </c>
      <c r="L3" s="4" t="s">
        <v>11</v>
      </c>
      <c r="M3" s="4" t="s">
        <v>12</v>
      </c>
      <c r="N3" s="1" t="s">
        <v>13</v>
      </c>
      <c r="O3" s="1" t="s">
        <v>14</v>
      </c>
      <c r="P3" s="5" t="s">
        <v>15</v>
      </c>
      <c r="Q3" s="5" t="s">
        <v>16</v>
      </c>
    </row>
    <row r="4" spans="1:18" ht="22.5" x14ac:dyDescent="0.25">
      <c r="A4" s="6" t="s">
        <v>20</v>
      </c>
      <c r="B4" s="6" t="s">
        <v>21</v>
      </c>
      <c r="C4" s="6" t="s">
        <v>22</v>
      </c>
      <c r="D4" s="6" t="s">
        <v>23</v>
      </c>
      <c r="E4" s="6" t="s">
        <v>25</v>
      </c>
      <c r="F4" s="6" t="s">
        <v>24</v>
      </c>
      <c r="G4" s="7">
        <v>400000</v>
      </c>
      <c r="H4" s="7">
        <v>670000</v>
      </c>
      <c r="I4" s="7">
        <v>539553.52</v>
      </c>
      <c r="J4" s="8">
        <v>1</v>
      </c>
      <c r="K4" s="8">
        <v>1</v>
      </c>
      <c r="L4" s="17">
        <v>0.81</v>
      </c>
      <c r="M4" s="16" t="s">
        <v>74</v>
      </c>
      <c r="N4" s="9">
        <f t="shared" ref="N4:N35" si="0">IF(G4&gt;0,I4/G4,0)</f>
        <v>1.3488838000000001</v>
      </c>
      <c r="O4" s="9">
        <f t="shared" ref="O4:O35" si="1">IF(H4&gt;0,I4/H4,0)</f>
        <v>0.80530376119402991</v>
      </c>
      <c r="P4" s="10">
        <f t="shared" ref="P4:P35" si="2">IF(J4=0,0,L4/J4)</f>
        <v>0.81</v>
      </c>
      <c r="Q4" s="10">
        <f t="shared" ref="Q4:Q35" si="3">IF(L4=0,0,L4/K4)</f>
        <v>0.81</v>
      </c>
      <c r="R4" s="15"/>
    </row>
    <row r="5" spans="1:18" ht="22.5" x14ac:dyDescent="0.25">
      <c r="A5" s="6" t="s">
        <v>20</v>
      </c>
      <c r="B5" s="6" t="s">
        <v>21</v>
      </c>
      <c r="C5" s="6" t="s">
        <v>22</v>
      </c>
      <c r="D5" s="6" t="s">
        <v>23</v>
      </c>
      <c r="E5" s="6" t="s">
        <v>27</v>
      </c>
      <c r="F5" s="6" t="s">
        <v>26</v>
      </c>
      <c r="G5" s="7">
        <v>0</v>
      </c>
      <c r="H5" s="7">
        <v>5985</v>
      </c>
      <c r="I5" s="7">
        <v>0</v>
      </c>
      <c r="J5" s="8">
        <v>0</v>
      </c>
      <c r="K5" s="8">
        <v>1</v>
      </c>
      <c r="L5" s="17">
        <v>0</v>
      </c>
      <c r="M5" s="16" t="s">
        <v>74</v>
      </c>
      <c r="N5" s="9">
        <f t="shared" si="0"/>
        <v>0</v>
      </c>
      <c r="O5" s="9">
        <f t="shared" si="1"/>
        <v>0</v>
      </c>
      <c r="P5" s="10">
        <f t="shared" si="2"/>
        <v>0</v>
      </c>
      <c r="Q5" s="10">
        <f t="shared" si="3"/>
        <v>0</v>
      </c>
      <c r="R5" s="15"/>
    </row>
    <row r="6" spans="1:18" ht="22.5" x14ac:dyDescent="0.25">
      <c r="A6" s="6" t="s">
        <v>20</v>
      </c>
      <c r="B6" s="6" t="s">
        <v>21</v>
      </c>
      <c r="C6" s="6" t="s">
        <v>28</v>
      </c>
      <c r="D6" s="6" t="s">
        <v>23</v>
      </c>
      <c r="E6" s="6" t="s">
        <v>25</v>
      </c>
      <c r="F6" s="6" t="s">
        <v>24</v>
      </c>
      <c r="G6" s="7">
        <v>500000</v>
      </c>
      <c r="H6" s="7">
        <v>500000</v>
      </c>
      <c r="I6" s="7">
        <v>496519.09</v>
      </c>
      <c r="J6" s="8">
        <v>1</v>
      </c>
      <c r="K6" s="8">
        <v>1</v>
      </c>
      <c r="L6" s="17">
        <v>0.99</v>
      </c>
      <c r="M6" s="16" t="s">
        <v>74</v>
      </c>
      <c r="N6" s="9">
        <f t="shared" si="0"/>
        <v>0.9930381800000001</v>
      </c>
      <c r="O6" s="9">
        <f t="shared" si="1"/>
        <v>0.9930381800000001</v>
      </c>
      <c r="P6" s="10">
        <f t="shared" si="2"/>
        <v>0.99</v>
      </c>
      <c r="Q6" s="10">
        <f t="shared" si="3"/>
        <v>0.99</v>
      </c>
      <c r="R6" s="15"/>
    </row>
    <row r="7" spans="1:18" ht="22.5" x14ac:dyDescent="0.25">
      <c r="A7" s="6" t="s">
        <v>20</v>
      </c>
      <c r="B7" s="6" t="s">
        <v>21</v>
      </c>
      <c r="C7" s="6" t="s">
        <v>28</v>
      </c>
      <c r="D7" s="6" t="s">
        <v>23</v>
      </c>
      <c r="E7" s="6" t="s">
        <v>30</v>
      </c>
      <c r="F7" s="6" t="s">
        <v>29</v>
      </c>
      <c r="G7" s="7">
        <v>0</v>
      </c>
      <c r="H7" s="7">
        <v>60000</v>
      </c>
      <c r="I7" s="7">
        <v>46434.61</v>
      </c>
      <c r="J7" s="8">
        <v>0</v>
      </c>
      <c r="K7" s="8">
        <v>1</v>
      </c>
      <c r="L7" s="17">
        <v>0.77</v>
      </c>
      <c r="M7" s="16" t="s">
        <v>74</v>
      </c>
      <c r="N7" s="9">
        <f t="shared" si="0"/>
        <v>0</v>
      </c>
      <c r="O7" s="9">
        <f t="shared" si="1"/>
        <v>0.77391016666666668</v>
      </c>
      <c r="P7" s="10">
        <f t="shared" si="2"/>
        <v>0</v>
      </c>
      <c r="Q7" s="10">
        <f t="shared" si="3"/>
        <v>0.77</v>
      </c>
      <c r="R7" s="15"/>
    </row>
    <row r="8" spans="1:18" ht="22.5" x14ac:dyDescent="0.25">
      <c r="A8" s="6" t="s">
        <v>20</v>
      </c>
      <c r="B8" s="6" t="s">
        <v>21</v>
      </c>
      <c r="C8" s="6" t="s">
        <v>28</v>
      </c>
      <c r="D8" s="6" t="s">
        <v>23</v>
      </c>
      <c r="E8" s="6" t="s">
        <v>27</v>
      </c>
      <c r="F8" s="6" t="s">
        <v>26</v>
      </c>
      <c r="G8" s="7">
        <v>0</v>
      </c>
      <c r="H8" s="7">
        <v>35000</v>
      </c>
      <c r="I8" s="7">
        <v>0</v>
      </c>
      <c r="J8" s="8">
        <v>0</v>
      </c>
      <c r="K8" s="8">
        <v>1</v>
      </c>
      <c r="L8" s="17">
        <v>0</v>
      </c>
      <c r="M8" s="16" t="s">
        <v>74</v>
      </c>
      <c r="N8" s="9">
        <f t="shared" si="0"/>
        <v>0</v>
      </c>
      <c r="O8" s="9">
        <f t="shared" si="1"/>
        <v>0</v>
      </c>
      <c r="P8" s="10">
        <f t="shared" si="2"/>
        <v>0</v>
      </c>
      <c r="Q8" s="10">
        <f t="shared" si="3"/>
        <v>0</v>
      </c>
      <c r="R8" s="15"/>
    </row>
    <row r="9" spans="1:18" ht="22.5" x14ac:dyDescent="0.25">
      <c r="A9" s="6" t="s">
        <v>20</v>
      </c>
      <c r="B9" s="6" t="s">
        <v>21</v>
      </c>
      <c r="C9" s="6" t="s">
        <v>31</v>
      </c>
      <c r="D9" s="6" t="s">
        <v>23</v>
      </c>
      <c r="E9" s="6" t="s">
        <v>25</v>
      </c>
      <c r="F9" s="6" t="s">
        <v>24</v>
      </c>
      <c r="G9" s="7">
        <v>0</v>
      </c>
      <c r="H9" s="7">
        <v>80000</v>
      </c>
      <c r="I9" s="7">
        <v>33011</v>
      </c>
      <c r="J9" s="8">
        <v>0</v>
      </c>
      <c r="K9" s="8">
        <v>1</v>
      </c>
      <c r="L9" s="17">
        <v>0.41</v>
      </c>
      <c r="M9" s="16" t="s">
        <v>74</v>
      </c>
      <c r="N9" s="9">
        <f t="shared" si="0"/>
        <v>0</v>
      </c>
      <c r="O9" s="9">
        <f t="shared" si="1"/>
        <v>0.41263749999999999</v>
      </c>
      <c r="P9" s="10">
        <f t="shared" si="2"/>
        <v>0</v>
      </c>
      <c r="Q9" s="10">
        <f t="shared" si="3"/>
        <v>0.41</v>
      </c>
      <c r="R9" s="15"/>
    </row>
    <row r="10" spans="1:18" ht="22.5" x14ac:dyDescent="0.25">
      <c r="A10" s="6" t="s">
        <v>20</v>
      </c>
      <c r="B10" s="6" t="s">
        <v>21</v>
      </c>
      <c r="C10" s="6" t="s">
        <v>32</v>
      </c>
      <c r="D10" s="6" t="s">
        <v>23</v>
      </c>
      <c r="E10" s="6" t="s">
        <v>25</v>
      </c>
      <c r="F10" s="6" t="s">
        <v>24</v>
      </c>
      <c r="G10" s="7">
        <v>50000</v>
      </c>
      <c r="H10" s="7">
        <v>153937.71</v>
      </c>
      <c r="I10" s="7">
        <v>19380</v>
      </c>
      <c r="J10" s="8">
        <v>1</v>
      </c>
      <c r="K10" s="8">
        <v>1</v>
      </c>
      <c r="L10" s="17">
        <v>0.13</v>
      </c>
      <c r="M10" s="16" t="s">
        <v>74</v>
      </c>
      <c r="N10" s="9">
        <f t="shared" si="0"/>
        <v>0.3876</v>
      </c>
      <c r="O10" s="9">
        <f t="shared" si="1"/>
        <v>0.12589507795068539</v>
      </c>
      <c r="P10" s="10">
        <f t="shared" si="2"/>
        <v>0.13</v>
      </c>
      <c r="Q10" s="10">
        <f t="shared" si="3"/>
        <v>0.13</v>
      </c>
      <c r="R10" s="15"/>
    </row>
    <row r="11" spans="1:18" ht="22.5" x14ac:dyDescent="0.25">
      <c r="A11" s="6" t="s">
        <v>20</v>
      </c>
      <c r="B11" s="6" t="s">
        <v>21</v>
      </c>
      <c r="C11" s="6" t="s">
        <v>33</v>
      </c>
      <c r="D11" s="6" t="s">
        <v>23</v>
      </c>
      <c r="E11" s="6" t="s">
        <v>27</v>
      </c>
      <c r="F11" s="6" t="s">
        <v>26</v>
      </c>
      <c r="G11" s="7">
        <v>0</v>
      </c>
      <c r="H11" s="7">
        <v>80000</v>
      </c>
      <c r="I11" s="7">
        <v>0</v>
      </c>
      <c r="J11" s="8">
        <v>0</v>
      </c>
      <c r="K11" s="8">
        <v>1</v>
      </c>
      <c r="L11" s="17">
        <v>0</v>
      </c>
      <c r="M11" s="16" t="s">
        <v>75</v>
      </c>
      <c r="N11" s="9">
        <f t="shared" si="0"/>
        <v>0</v>
      </c>
      <c r="O11" s="9">
        <f t="shared" si="1"/>
        <v>0</v>
      </c>
      <c r="P11" s="10">
        <f t="shared" si="2"/>
        <v>0</v>
      </c>
      <c r="Q11" s="10">
        <f t="shared" si="3"/>
        <v>0</v>
      </c>
      <c r="R11" s="15"/>
    </row>
    <row r="12" spans="1:18" ht="22.5" x14ac:dyDescent="0.25">
      <c r="A12" s="6" t="s">
        <v>20</v>
      </c>
      <c r="B12" s="6" t="s">
        <v>21</v>
      </c>
      <c r="C12" s="6" t="s">
        <v>34</v>
      </c>
      <c r="D12" s="6" t="s">
        <v>23</v>
      </c>
      <c r="E12" s="6" t="s">
        <v>36</v>
      </c>
      <c r="F12" s="6" t="s">
        <v>35</v>
      </c>
      <c r="G12" s="7">
        <v>0</v>
      </c>
      <c r="H12" s="7">
        <v>40000</v>
      </c>
      <c r="I12" s="7">
        <v>0</v>
      </c>
      <c r="J12" s="8">
        <v>0</v>
      </c>
      <c r="K12" s="8">
        <v>1</v>
      </c>
      <c r="L12" s="17">
        <v>0</v>
      </c>
      <c r="M12" s="16" t="s">
        <v>75</v>
      </c>
      <c r="N12" s="9">
        <f t="shared" si="0"/>
        <v>0</v>
      </c>
      <c r="O12" s="9">
        <f t="shared" si="1"/>
        <v>0</v>
      </c>
      <c r="P12" s="10">
        <f t="shared" si="2"/>
        <v>0</v>
      </c>
      <c r="Q12" s="10">
        <f t="shared" si="3"/>
        <v>0</v>
      </c>
      <c r="R12" s="15"/>
    </row>
    <row r="13" spans="1:18" ht="22.5" x14ac:dyDescent="0.25">
      <c r="A13" s="6" t="s">
        <v>20</v>
      </c>
      <c r="B13" s="6" t="s">
        <v>21</v>
      </c>
      <c r="C13" s="6" t="s">
        <v>34</v>
      </c>
      <c r="D13" s="6" t="s">
        <v>23</v>
      </c>
      <c r="E13" s="6" t="s">
        <v>38</v>
      </c>
      <c r="F13" s="6" t="s">
        <v>37</v>
      </c>
      <c r="G13" s="7">
        <v>60000</v>
      </c>
      <c r="H13" s="7">
        <v>60000</v>
      </c>
      <c r="I13" s="7">
        <v>0</v>
      </c>
      <c r="J13" s="8">
        <v>1</v>
      </c>
      <c r="K13" s="8">
        <v>1</v>
      </c>
      <c r="L13" s="17">
        <v>0</v>
      </c>
      <c r="M13" s="16" t="s">
        <v>75</v>
      </c>
      <c r="N13" s="9">
        <f t="shared" si="0"/>
        <v>0</v>
      </c>
      <c r="O13" s="9">
        <f t="shared" si="1"/>
        <v>0</v>
      </c>
      <c r="P13" s="10">
        <f t="shared" si="2"/>
        <v>0</v>
      </c>
      <c r="Q13" s="10">
        <f t="shared" si="3"/>
        <v>0</v>
      </c>
      <c r="R13" s="15"/>
    </row>
    <row r="14" spans="1:18" ht="22.5" x14ac:dyDescent="0.25">
      <c r="A14" s="6" t="s">
        <v>20</v>
      </c>
      <c r="B14" s="6" t="s">
        <v>21</v>
      </c>
      <c r="C14" s="6" t="s">
        <v>34</v>
      </c>
      <c r="D14" s="6" t="s">
        <v>23</v>
      </c>
      <c r="E14" s="6" t="s">
        <v>27</v>
      </c>
      <c r="F14" s="6" t="s">
        <v>26</v>
      </c>
      <c r="G14" s="7">
        <v>40000</v>
      </c>
      <c r="H14" s="7">
        <v>40000</v>
      </c>
      <c r="I14" s="7">
        <v>13903.43</v>
      </c>
      <c r="J14" s="8">
        <v>1</v>
      </c>
      <c r="K14" s="8">
        <v>1</v>
      </c>
      <c r="L14" s="17">
        <v>0.35</v>
      </c>
      <c r="M14" s="16" t="s">
        <v>75</v>
      </c>
      <c r="N14" s="9">
        <f t="shared" si="0"/>
        <v>0.34758575000000003</v>
      </c>
      <c r="O14" s="9">
        <f t="shared" si="1"/>
        <v>0.34758575000000003</v>
      </c>
      <c r="P14" s="10">
        <f t="shared" si="2"/>
        <v>0.35</v>
      </c>
      <c r="Q14" s="10">
        <f t="shared" si="3"/>
        <v>0.35</v>
      </c>
      <c r="R14" s="15"/>
    </row>
    <row r="15" spans="1:18" ht="22.5" x14ac:dyDescent="0.25">
      <c r="A15" s="6" t="s">
        <v>20</v>
      </c>
      <c r="B15" s="6" t="s">
        <v>21</v>
      </c>
      <c r="C15" s="6" t="s">
        <v>39</v>
      </c>
      <c r="D15" s="6" t="s">
        <v>23</v>
      </c>
      <c r="E15" s="6" t="s">
        <v>41</v>
      </c>
      <c r="F15" s="6" t="s">
        <v>40</v>
      </c>
      <c r="G15" s="7">
        <v>0</v>
      </c>
      <c r="H15" s="7">
        <v>784310.34</v>
      </c>
      <c r="I15" s="7">
        <v>784310.34</v>
      </c>
      <c r="J15" s="8">
        <v>0</v>
      </c>
      <c r="K15" s="8">
        <v>1</v>
      </c>
      <c r="L15" s="17">
        <v>1</v>
      </c>
      <c r="M15" s="16" t="s">
        <v>76</v>
      </c>
      <c r="N15" s="9">
        <f t="shared" si="0"/>
        <v>0</v>
      </c>
      <c r="O15" s="9">
        <f t="shared" si="1"/>
        <v>1</v>
      </c>
      <c r="P15" s="10">
        <f t="shared" si="2"/>
        <v>0</v>
      </c>
      <c r="Q15" s="10">
        <f t="shared" si="3"/>
        <v>1</v>
      </c>
      <c r="R15" s="15"/>
    </row>
    <row r="16" spans="1:18" ht="22.5" x14ac:dyDescent="0.25">
      <c r="A16" s="6" t="s">
        <v>20</v>
      </c>
      <c r="B16" s="6" t="s">
        <v>21</v>
      </c>
      <c r="C16" s="6" t="s">
        <v>39</v>
      </c>
      <c r="D16" s="6" t="s">
        <v>23</v>
      </c>
      <c r="E16" s="6" t="s">
        <v>30</v>
      </c>
      <c r="F16" s="6" t="s">
        <v>29</v>
      </c>
      <c r="G16" s="7">
        <v>0</v>
      </c>
      <c r="H16" s="7">
        <v>10324310.34</v>
      </c>
      <c r="I16" s="7">
        <v>10324310.34</v>
      </c>
      <c r="J16" s="8">
        <v>0</v>
      </c>
      <c r="K16" s="8">
        <v>1</v>
      </c>
      <c r="L16" s="17">
        <v>1</v>
      </c>
      <c r="M16" s="16" t="s">
        <v>76</v>
      </c>
      <c r="N16" s="9">
        <f t="shared" si="0"/>
        <v>0</v>
      </c>
      <c r="O16" s="9">
        <f t="shared" si="1"/>
        <v>1</v>
      </c>
      <c r="P16" s="10">
        <f t="shared" si="2"/>
        <v>0</v>
      </c>
      <c r="Q16" s="10">
        <f t="shared" si="3"/>
        <v>1</v>
      </c>
      <c r="R16" s="15"/>
    </row>
    <row r="17" spans="1:18" ht="22.5" x14ac:dyDescent="0.25">
      <c r="A17" s="6" t="s">
        <v>20</v>
      </c>
      <c r="B17" s="6" t="s">
        <v>21</v>
      </c>
      <c r="C17" s="6" t="s">
        <v>39</v>
      </c>
      <c r="D17" s="6" t="s">
        <v>23</v>
      </c>
      <c r="E17" s="6" t="s">
        <v>38</v>
      </c>
      <c r="F17" s="6" t="s">
        <v>37</v>
      </c>
      <c r="G17" s="7">
        <v>0</v>
      </c>
      <c r="H17" s="7">
        <v>2767000</v>
      </c>
      <c r="I17" s="7">
        <v>2758620.72</v>
      </c>
      <c r="J17" s="8">
        <v>0</v>
      </c>
      <c r="K17" s="8">
        <v>1</v>
      </c>
      <c r="L17" s="17">
        <v>1</v>
      </c>
      <c r="M17" s="16" t="s">
        <v>76</v>
      </c>
      <c r="N17" s="9">
        <f t="shared" si="0"/>
        <v>0</v>
      </c>
      <c r="O17" s="9">
        <f t="shared" si="1"/>
        <v>0.99697170943259861</v>
      </c>
      <c r="P17" s="10">
        <f t="shared" si="2"/>
        <v>0</v>
      </c>
      <c r="Q17" s="10">
        <f t="shared" si="3"/>
        <v>1</v>
      </c>
      <c r="R17" s="15"/>
    </row>
    <row r="18" spans="1:18" ht="22.5" x14ac:dyDescent="0.25">
      <c r="A18" s="6" t="s">
        <v>20</v>
      </c>
      <c r="B18" s="6" t="s">
        <v>21</v>
      </c>
      <c r="C18" s="6" t="s">
        <v>39</v>
      </c>
      <c r="D18" s="6" t="s">
        <v>23</v>
      </c>
      <c r="E18" s="6" t="s">
        <v>43</v>
      </c>
      <c r="F18" s="6" t="s">
        <v>42</v>
      </c>
      <c r="G18" s="7">
        <v>0</v>
      </c>
      <c r="H18" s="7">
        <v>1773644.82</v>
      </c>
      <c r="I18" s="7">
        <v>1773644.82</v>
      </c>
      <c r="J18" s="8">
        <v>0</v>
      </c>
      <c r="K18" s="8">
        <v>1</v>
      </c>
      <c r="L18" s="17">
        <v>1</v>
      </c>
      <c r="M18" s="16" t="s">
        <v>76</v>
      </c>
      <c r="N18" s="9">
        <f t="shared" si="0"/>
        <v>0</v>
      </c>
      <c r="O18" s="9">
        <f t="shared" si="1"/>
        <v>1</v>
      </c>
      <c r="P18" s="10">
        <f t="shared" si="2"/>
        <v>0</v>
      </c>
      <c r="Q18" s="10">
        <f t="shared" si="3"/>
        <v>1</v>
      </c>
      <c r="R18" s="15"/>
    </row>
    <row r="19" spans="1:18" ht="22.5" x14ac:dyDescent="0.25">
      <c r="A19" s="6" t="s">
        <v>20</v>
      </c>
      <c r="B19" s="6" t="s">
        <v>21</v>
      </c>
      <c r="C19" s="6" t="s">
        <v>39</v>
      </c>
      <c r="D19" s="6" t="s">
        <v>23</v>
      </c>
      <c r="E19" s="6" t="s">
        <v>45</v>
      </c>
      <c r="F19" s="6" t="s">
        <v>44</v>
      </c>
      <c r="G19" s="7">
        <v>0</v>
      </c>
      <c r="H19" s="7">
        <v>4578348.26</v>
      </c>
      <c r="I19" s="7">
        <v>4578348.26</v>
      </c>
      <c r="J19" s="8">
        <v>0</v>
      </c>
      <c r="K19" s="8">
        <v>1</v>
      </c>
      <c r="L19" s="17">
        <v>1</v>
      </c>
      <c r="M19" s="16" t="s">
        <v>76</v>
      </c>
      <c r="N19" s="9">
        <f t="shared" si="0"/>
        <v>0</v>
      </c>
      <c r="O19" s="9">
        <f t="shared" si="1"/>
        <v>1</v>
      </c>
      <c r="P19" s="10">
        <f t="shared" si="2"/>
        <v>0</v>
      </c>
      <c r="Q19" s="10">
        <f t="shared" si="3"/>
        <v>1</v>
      </c>
      <c r="R19" s="15"/>
    </row>
    <row r="20" spans="1:18" ht="22.5" x14ac:dyDescent="0.25">
      <c r="A20" s="6" t="s">
        <v>20</v>
      </c>
      <c r="B20" s="6" t="s">
        <v>21</v>
      </c>
      <c r="C20" s="6" t="s">
        <v>39</v>
      </c>
      <c r="D20" s="6" t="s">
        <v>23</v>
      </c>
      <c r="E20" s="6" t="s">
        <v>25</v>
      </c>
      <c r="F20" s="6" t="s">
        <v>24</v>
      </c>
      <c r="G20" s="7">
        <v>0</v>
      </c>
      <c r="H20" s="7">
        <v>542155.17000000004</v>
      </c>
      <c r="I20" s="7">
        <v>480155.17</v>
      </c>
      <c r="J20" s="8">
        <v>0</v>
      </c>
      <c r="K20" s="8">
        <v>1</v>
      </c>
      <c r="L20" s="17">
        <v>0.89</v>
      </c>
      <c r="M20" s="16" t="s">
        <v>76</v>
      </c>
      <c r="N20" s="9">
        <f t="shared" si="0"/>
        <v>0</v>
      </c>
      <c r="O20" s="9">
        <f t="shared" si="1"/>
        <v>0.88564159592907676</v>
      </c>
      <c r="P20" s="10">
        <f t="shared" si="2"/>
        <v>0</v>
      </c>
      <c r="Q20" s="10">
        <f t="shared" si="3"/>
        <v>0.89</v>
      </c>
      <c r="R20" s="15"/>
    </row>
    <row r="21" spans="1:18" ht="22.5" x14ac:dyDescent="0.25">
      <c r="A21" s="6" t="s">
        <v>20</v>
      </c>
      <c r="B21" s="6" t="s">
        <v>21</v>
      </c>
      <c r="C21" s="6" t="s">
        <v>46</v>
      </c>
      <c r="D21" s="6" t="s">
        <v>23</v>
      </c>
      <c r="E21" s="6" t="s">
        <v>48</v>
      </c>
      <c r="F21" s="6" t="s">
        <v>47</v>
      </c>
      <c r="G21" s="7">
        <v>35000</v>
      </c>
      <c r="H21" s="7">
        <v>35000</v>
      </c>
      <c r="I21" s="7">
        <v>0</v>
      </c>
      <c r="J21" s="8">
        <v>1</v>
      </c>
      <c r="K21" s="8">
        <v>1</v>
      </c>
      <c r="L21" s="17">
        <v>0</v>
      </c>
      <c r="M21" s="16" t="s">
        <v>76</v>
      </c>
      <c r="N21" s="9">
        <f t="shared" si="0"/>
        <v>0</v>
      </c>
      <c r="O21" s="9">
        <f t="shared" si="1"/>
        <v>0</v>
      </c>
      <c r="P21" s="10">
        <f t="shared" si="2"/>
        <v>0</v>
      </c>
      <c r="Q21" s="10">
        <f t="shared" si="3"/>
        <v>0</v>
      </c>
      <c r="R21" s="15"/>
    </row>
    <row r="22" spans="1:18" ht="22.5" x14ac:dyDescent="0.25">
      <c r="A22" s="6" t="s">
        <v>20</v>
      </c>
      <c r="B22" s="6" t="s">
        <v>21</v>
      </c>
      <c r="C22" s="6" t="s">
        <v>46</v>
      </c>
      <c r="D22" s="6" t="s">
        <v>23</v>
      </c>
      <c r="E22" s="6" t="s">
        <v>27</v>
      </c>
      <c r="F22" s="6" t="s">
        <v>26</v>
      </c>
      <c r="G22" s="7">
        <v>300000</v>
      </c>
      <c r="H22" s="7">
        <v>200000</v>
      </c>
      <c r="I22" s="7">
        <v>0</v>
      </c>
      <c r="J22" s="8">
        <v>1</v>
      </c>
      <c r="K22" s="8">
        <v>1</v>
      </c>
      <c r="L22" s="17">
        <v>0</v>
      </c>
      <c r="M22" s="16" t="s">
        <v>76</v>
      </c>
      <c r="N22" s="9">
        <f t="shared" si="0"/>
        <v>0</v>
      </c>
      <c r="O22" s="9">
        <f t="shared" si="1"/>
        <v>0</v>
      </c>
      <c r="P22" s="10">
        <f t="shared" si="2"/>
        <v>0</v>
      </c>
      <c r="Q22" s="10">
        <f t="shared" si="3"/>
        <v>0</v>
      </c>
      <c r="R22" s="15"/>
    </row>
    <row r="23" spans="1:18" ht="22.5" x14ac:dyDescent="0.25">
      <c r="A23" s="6" t="s">
        <v>20</v>
      </c>
      <c r="B23" s="6" t="s">
        <v>21</v>
      </c>
      <c r="C23" s="6" t="s">
        <v>46</v>
      </c>
      <c r="D23" s="6" t="s">
        <v>23</v>
      </c>
      <c r="E23" s="6" t="s">
        <v>30</v>
      </c>
      <c r="F23" s="6" t="s">
        <v>29</v>
      </c>
      <c r="G23" s="7">
        <v>85000</v>
      </c>
      <c r="H23" s="7">
        <v>85000</v>
      </c>
      <c r="I23" s="7">
        <v>0</v>
      </c>
      <c r="J23" s="8">
        <v>1</v>
      </c>
      <c r="K23" s="8">
        <v>1</v>
      </c>
      <c r="L23" s="17">
        <v>0</v>
      </c>
      <c r="M23" s="16" t="s">
        <v>76</v>
      </c>
      <c r="N23" s="9">
        <f t="shared" si="0"/>
        <v>0</v>
      </c>
      <c r="O23" s="9">
        <f t="shared" si="1"/>
        <v>0</v>
      </c>
      <c r="P23" s="10">
        <f t="shared" si="2"/>
        <v>0</v>
      </c>
      <c r="Q23" s="10">
        <f t="shared" si="3"/>
        <v>0</v>
      </c>
      <c r="R23" s="15"/>
    </row>
    <row r="24" spans="1:18" ht="22.5" x14ac:dyDescent="0.25">
      <c r="A24" s="6" t="s">
        <v>20</v>
      </c>
      <c r="B24" s="6" t="s">
        <v>21</v>
      </c>
      <c r="C24" s="6" t="s">
        <v>49</v>
      </c>
      <c r="D24" s="6" t="s">
        <v>23</v>
      </c>
      <c r="E24" s="6" t="s">
        <v>48</v>
      </c>
      <c r="F24" s="6" t="s">
        <v>47</v>
      </c>
      <c r="G24" s="7">
        <v>0</v>
      </c>
      <c r="H24" s="7">
        <v>7000000</v>
      </c>
      <c r="I24" s="7">
        <v>5469678.4199999999</v>
      </c>
      <c r="J24" s="8">
        <v>0</v>
      </c>
      <c r="K24" s="8">
        <v>1</v>
      </c>
      <c r="L24" s="17">
        <v>0.78</v>
      </c>
      <c r="M24" s="16" t="s">
        <v>77</v>
      </c>
      <c r="N24" s="9">
        <f t="shared" si="0"/>
        <v>0</v>
      </c>
      <c r="O24" s="9">
        <f t="shared" si="1"/>
        <v>0.78138263142857145</v>
      </c>
      <c r="P24" s="10">
        <f t="shared" si="2"/>
        <v>0</v>
      </c>
      <c r="Q24" s="10">
        <f t="shared" si="3"/>
        <v>0.78</v>
      </c>
      <c r="R24" s="15"/>
    </row>
    <row r="25" spans="1:18" ht="22.5" x14ac:dyDescent="0.25">
      <c r="A25" s="6" t="s">
        <v>20</v>
      </c>
      <c r="B25" s="6" t="s">
        <v>21</v>
      </c>
      <c r="C25" s="6" t="s">
        <v>49</v>
      </c>
      <c r="D25" s="6" t="s">
        <v>23</v>
      </c>
      <c r="E25" s="6" t="s">
        <v>27</v>
      </c>
      <c r="F25" s="6" t="s">
        <v>26</v>
      </c>
      <c r="G25" s="7">
        <v>0</v>
      </c>
      <c r="H25" s="7">
        <v>236378</v>
      </c>
      <c r="I25" s="7">
        <v>136378</v>
      </c>
      <c r="J25" s="8">
        <v>0</v>
      </c>
      <c r="K25" s="8">
        <v>1</v>
      </c>
      <c r="L25" s="17">
        <v>0.57999999999999996</v>
      </c>
      <c r="M25" s="16" t="s">
        <v>77</v>
      </c>
      <c r="N25" s="9">
        <f t="shared" si="0"/>
        <v>0</v>
      </c>
      <c r="O25" s="9">
        <f t="shared" si="1"/>
        <v>0.57694878541996297</v>
      </c>
      <c r="P25" s="10">
        <f t="shared" si="2"/>
        <v>0</v>
      </c>
      <c r="Q25" s="10">
        <f t="shared" si="3"/>
        <v>0.57999999999999996</v>
      </c>
      <c r="R25" s="15"/>
    </row>
    <row r="26" spans="1:18" ht="22.5" x14ac:dyDescent="0.25">
      <c r="A26" s="6" t="s">
        <v>20</v>
      </c>
      <c r="B26" s="6" t="s">
        <v>21</v>
      </c>
      <c r="C26" s="6" t="s">
        <v>49</v>
      </c>
      <c r="D26" s="6" t="s">
        <v>23</v>
      </c>
      <c r="E26" s="6" t="s">
        <v>41</v>
      </c>
      <c r="F26" s="6" t="s">
        <v>40</v>
      </c>
      <c r="G26" s="7">
        <v>0</v>
      </c>
      <c r="H26" s="7">
        <v>2500000</v>
      </c>
      <c r="I26" s="7">
        <v>0</v>
      </c>
      <c r="J26" s="8">
        <v>0</v>
      </c>
      <c r="K26" s="8">
        <v>1</v>
      </c>
      <c r="L26" s="17">
        <v>0</v>
      </c>
      <c r="M26" s="16" t="s">
        <v>77</v>
      </c>
      <c r="N26" s="9">
        <f t="shared" si="0"/>
        <v>0</v>
      </c>
      <c r="O26" s="9">
        <f t="shared" si="1"/>
        <v>0</v>
      </c>
      <c r="P26" s="10">
        <f t="shared" si="2"/>
        <v>0</v>
      </c>
      <c r="Q26" s="10">
        <f t="shared" si="3"/>
        <v>0</v>
      </c>
      <c r="R26" s="15"/>
    </row>
    <row r="27" spans="1:18" ht="22.5" x14ac:dyDescent="0.25">
      <c r="A27" s="6" t="s">
        <v>20</v>
      </c>
      <c r="B27" s="6" t="s">
        <v>21</v>
      </c>
      <c r="C27" s="6" t="s">
        <v>49</v>
      </c>
      <c r="D27" s="6" t="s">
        <v>23</v>
      </c>
      <c r="E27" s="6" t="s">
        <v>45</v>
      </c>
      <c r="F27" s="6" t="s">
        <v>44</v>
      </c>
      <c r="G27" s="7">
        <v>100000</v>
      </c>
      <c r="H27" s="7">
        <v>100000</v>
      </c>
      <c r="I27" s="7">
        <v>0</v>
      </c>
      <c r="J27" s="8">
        <v>1</v>
      </c>
      <c r="K27" s="8">
        <v>1</v>
      </c>
      <c r="L27" s="17">
        <v>0</v>
      </c>
      <c r="M27" s="16" t="s">
        <v>77</v>
      </c>
      <c r="N27" s="9">
        <f t="shared" si="0"/>
        <v>0</v>
      </c>
      <c r="O27" s="9">
        <f t="shared" si="1"/>
        <v>0</v>
      </c>
      <c r="P27" s="10">
        <f t="shared" si="2"/>
        <v>0</v>
      </c>
      <c r="Q27" s="10">
        <f t="shared" si="3"/>
        <v>0</v>
      </c>
      <c r="R27" s="15"/>
    </row>
    <row r="28" spans="1:18" ht="22.5" x14ac:dyDescent="0.25">
      <c r="A28" s="6" t="s">
        <v>20</v>
      </c>
      <c r="B28" s="6" t="s">
        <v>21</v>
      </c>
      <c r="C28" s="6" t="s">
        <v>49</v>
      </c>
      <c r="D28" s="6" t="s">
        <v>23</v>
      </c>
      <c r="E28" s="6" t="s">
        <v>30</v>
      </c>
      <c r="F28" s="6" t="s">
        <v>29</v>
      </c>
      <c r="G28" s="7">
        <v>300000</v>
      </c>
      <c r="H28" s="7">
        <v>600000</v>
      </c>
      <c r="I28" s="7">
        <v>580695.23</v>
      </c>
      <c r="J28" s="8">
        <v>1</v>
      </c>
      <c r="K28" s="8">
        <v>1</v>
      </c>
      <c r="L28" s="17">
        <v>0.97</v>
      </c>
      <c r="M28" s="16" t="s">
        <v>77</v>
      </c>
      <c r="N28" s="9">
        <f t="shared" si="0"/>
        <v>1.9356507666666667</v>
      </c>
      <c r="O28" s="9">
        <f t="shared" si="1"/>
        <v>0.96782538333333334</v>
      </c>
      <c r="P28" s="10">
        <f t="shared" si="2"/>
        <v>0.97</v>
      </c>
      <c r="Q28" s="10">
        <f t="shared" si="3"/>
        <v>0.97</v>
      </c>
      <c r="R28" s="15"/>
    </row>
    <row r="29" spans="1:18" ht="22.5" x14ac:dyDescent="0.25">
      <c r="A29" s="6" t="s">
        <v>20</v>
      </c>
      <c r="B29" s="6" t="s">
        <v>21</v>
      </c>
      <c r="C29" s="6" t="s">
        <v>50</v>
      </c>
      <c r="D29" s="6" t="s">
        <v>23</v>
      </c>
      <c r="E29" s="6" t="s">
        <v>43</v>
      </c>
      <c r="F29" s="6" t="s">
        <v>42</v>
      </c>
      <c r="G29" s="7">
        <v>30000</v>
      </c>
      <c r="H29" s="7">
        <v>30000</v>
      </c>
      <c r="I29" s="7">
        <v>12361.08</v>
      </c>
      <c r="J29" s="8">
        <v>1</v>
      </c>
      <c r="K29" s="8">
        <v>1</v>
      </c>
      <c r="L29" s="17">
        <v>0.41</v>
      </c>
      <c r="M29" s="16" t="s">
        <v>75</v>
      </c>
      <c r="N29" s="9">
        <f t="shared" si="0"/>
        <v>0.41203600000000001</v>
      </c>
      <c r="O29" s="9">
        <f t="shared" si="1"/>
        <v>0.41203600000000001</v>
      </c>
      <c r="P29" s="10">
        <f t="shared" si="2"/>
        <v>0.41</v>
      </c>
      <c r="Q29" s="10">
        <f t="shared" si="3"/>
        <v>0.41</v>
      </c>
      <c r="R29" s="15"/>
    </row>
    <row r="30" spans="1:18" ht="22.5" x14ac:dyDescent="0.25">
      <c r="A30" s="6" t="s">
        <v>20</v>
      </c>
      <c r="B30" s="6" t="s">
        <v>21</v>
      </c>
      <c r="C30" s="6" t="s">
        <v>50</v>
      </c>
      <c r="D30" s="6" t="s">
        <v>23</v>
      </c>
      <c r="E30" s="6" t="s">
        <v>48</v>
      </c>
      <c r="F30" s="6" t="s">
        <v>47</v>
      </c>
      <c r="G30" s="7">
        <v>100000</v>
      </c>
      <c r="H30" s="7">
        <v>150000</v>
      </c>
      <c r="I30" s="7">
        <v>77400</v>
      </c>
      <c r="J30" s="8">
        <v>1</v>
      </c>
      <c r="K30" s="8">
        <v>1</v>
      </c>
      <c r="L30" s="17">
        <v>0.52</v>
      </c>
      <c r="M30" s="16" t="s">
        <v>75</v>
      </c>
      <c r="N30" s="9">
        <f t="shared" si="0"/>
        <v>0.77400000000000002</v>
      </c>
      <c r="O30" s="9">
        <f t="shared" si="1"/>
        <v>0.51600000000000001</v>
      </c>
      <c r="P30" s="10">
        <f t="shared" si="2"/>
        <v>0.52</v>
      </c>
      <c r="Q30" s="10">
        <f t="shared" si="3"/>
        <v>0.52</v>
      </c>
      <c r="R30" s="15"/>
    </row>
    <row r="31" spans="1:18" ht="22.5" x14ac:dyDescent="0.25">
      <c r="A31" s="6" t="s">
        <v>20</v>
      </c>
      <c r="B31" s="6" t="s">
        <v>21</v>
      </c>
      <c r="C31" s="6" t="s">
        <v>50</v>
      </c>
      <c r="D31" s="6" t="s">
        <v>23</v>
      </c>
      <c r="E31" s="6" t="s">
        <v>27</v>
      </c>
      <c r="F31" s="6" t="s">
        <v>26</v>
      </c>
      <c r="G31" s="7">
        <v>60000</v>
      </c>
      <c r="H31" s="7">
        <v>60000</v>
      </c>
      <c r="I31" s="7">
        <v>0</v>
      </c>
      <c r="J31" s="8">
        <v>1</v>
      </c>
      <c r="K31" s="8">
        <v>1</v>
      </c>
      <c r="L31" s="17">
        <v>0</v>
      </c>
      <c r="M31" s="16" t="s">
        <v>75</v>
      </c>
      <c r="N31" s="9">
        <f t="shared" si="0"/>
        <v>0</v>
      </c>
      <c r="O31" s="9">
        <f t="shared" si="1"/>
        <v>0</v>
      </c>
      <c r="P31" s="10">
        <f t="shared" si="2"/>
        <v>0</v>
      </c>
      <c r="Q31" s="10">
        <f t="shared" si="3"/>
        <v>0</v>
      </c>
      <c r="R31" s="15"/>
    </row>
    <row r="32" spans="1:18" ht="22.5" x14ac:dyDescent="0.25">
      <c r="A32" s="6" t="s">
        <v>20</v>
      </c>
      <c r="B32" s="6" t="s">
        <v>21</v>
      </c>
      <c r="C32" s="6" t="s">
        <v>50</v>
      </c>
      <c r="D32" s="6" t="s">
        <v>23</v>
      </c>
      <c r="E32" s="6" t="s">
        <v>25</v>
      </c>
      <c r="F32" s="6" t="s">
        <v>24</v>
      </c>
      <c r="G32" s="7">
        <v>80000</v>
      </c>
      <c r="H32" s="7">
        <v>180000</v>
      </c>
      <c r="I32" s="7">
        <v>85901.91</v>
      </c>
      <c r="J32" s="8">
        <v>1</v>
      </c>
      <c r="K32" s="8">
        <v>1</v>
      </c>
      <c r="L32" s="17">
        <v>0.48</v>
      </c>
      <c r="M32" s="16" t="s">
        <v>75</v>
      </c>
      <c r="N32" s="9">
        <f t="shared" si="0"/>
        <v>1.0737738750000001</v>
      </c>
      <c r="O32" s="9">
        <f t="shared" si="1"/>
        <v>0.47723283333333333</v>
      </c>
      <c r="P32" s="10">
        <f t="shared" si="2"/>
        <v>0.48</v>
      </c>
      <c r="Q32" s="10">
        <f t="shared" si="3"/>
        <v>0.48</v>
      </c>
      <c r="R32" s="15"/>
    </row>
    <row r="33" spans="1:18" ht="22.5" x14ac:dyDescent="0.25">
      <c r="A33" s="6" t="s">
        <v>20</v>
      </c>
      <c r="B33" s="6" t="s">
        <v>21</v>
      </c>
      <c r="C33" s="6" t="s">
        <v>51</v>
      </c>
      <c r="D33" s="6" t="s">
        <v>23</v>
      </c>
      <c r="E33" s="6" t="s">
        <v>41</v>
      </c>
      <c r="F33" s="6" t="s">
        <v>40</v>
      </c>
      <c r="G33" s="7">
        <v>0</v>
      </c>
      <c r="H33" s="7">
        <v>9500000</v>
      </c>
      <c r="I33" s="7">
        <v>3081428.72</v>
      </c>
      <c r="J33" s="8">
        <v>0</v>
      </c>
      <c r="K33" s="8">
        <v>1</v>
      </c>
      <c r="L33" s="17">
        <v>0.32</v>
      </c>
      <c r="M33" s="16" t="s">
        <v>75</v>
      </c>
      <c r="N33" s="9">
        <f t="shared" si="0"/>
        <v>0</v>
      </c>
      <c r="O33" s="9">
        <f t="shared" si="1"/>
        <v>0.32436091789473687</v>
      </c>
      <c r="P33" s="10">
        <f t="shared" si="2"/>
        <v>0</v>
      </c>
      <c r="Q33" s="10">
        <f t="shared" si="3"/>
        <v>0.32</v>
      </c>
      <c r="R33" s="15"/>
    </row>
    <row r="34" spans="1:18" ht="22.5" x14ac:dyDescent="0.25">
      <c r="A34" s="6" t="s">
        <v>20</v>
      </c>
      <c r="B34" s="6" t="s">
        <v>21</v>
      </c>
      <c r="C34" s="6" t="s">
        <v>51</v>
      </c>
      <c r="D34" s="6" t="s">
        <v>23</v>
      </c>
      <c r="E34" s="6" t="s">
        <v>45</v>
      </c>
      <c r="F34" s="6" t="s">
        <v>44</v>
      </c>
      <c r="G34" s="7">
        <v>12000</v>
      </c>
      <c r="H34" s="7">
        <v>12000</v>
      </c>
      <c r="I34" s="7">
        <v>0</v>
      </c>
      <c r="J34" s="8">
        <v>1</v>
      </c>
      <c r="K34" s="8">
        <v>1</v>
      </c>
      <c r="L34" s="17">
        <v>0</v>
      </c>
      <c r="M34" s="16" t="s">
        <v>75</v>
      </c>
      <c r="N34" s="9">
        <f t="shared" si="0"/>
        <v>0</v>
      </c>
      <c r="O34" s="9">
        <f t="shared" si="1"/>
        <v>0</v>
      </c>
      <c r="P34" s="10">
        <f t="shared" si="2"/>
        <v>0</v>
      </c>
      <c r="Q34" s="10">
        <f t="shared" si="3"/>
        <v>0</v>
      </c>
      <c r="R34" s="15"/>
    </row>
    <row r="35" spans="1:18" ht="22.5" x14ac:dyDescent="0.25">
      <c r="A35" s="6" t="s">
        <v>20</v>
      </c>
      <c r="B35" s="6" t="s">
        <v>21</v>
      </c>
      <c r="C35" s="6" t="s">
        <v>51</v>
      </c>
      <c r="D35" s="6" t="s">
        <v>23</v>
      </c>
      <c r="E35" s="6" t="s">
        <v>30</v>
      </c>
      <c r="F35" s="6" t="s">
        <v>29</v>
      </c>
      <c r="G35" s="7">
        <v>20000</v>
      </c>
      <c r="H35" s="7">
        <v>20000</v>
      </c>
      <c r="I35" s="7">
        <v>0</v>
      </c>
      <c r="J35" s="8">
        <v>1</v>
      </c>
      <c r="K35" s="8">
        <v>1</v>
      </c>
      <c r="L35" s="17">
        <v>0</v>
      </c>
      <c r="M35" s="16" t="s">
        <v>75</v>
      </c>
      <c r="N35" s="9">
        <f t="shared" si="0"/>
        <v>0</v>
      </c>
      <c r="O35" s="9">
        <f t="shared" si="1"/>
        <v>0</v>
      </c>
      <c r="P35" s="10">
        <f t="shared" si="2"/>
        <v>0</v>
      </c>
      <c r="Q35" s="10">
        <f t="shared" si="3"/>
        <v>0</v>
      </c>
      <c r="R35" s="15"/>
    </row>
    <row r="36" spans="1:18" ht="22.5" x14ac:dyDescent="0.25">
      <c r="A36" s="6" t="s">
        <v>20</v>
      </c>
      <c r="B36" s="6" t="s">
        <v>21</v>
      </c>
      <c r="C36" s="6" t="s">
        <v>51</v>
      </c>
      <c r="D36" s="6" t="s">
        <v>23</v>
      </c>
      <c r="E36" s="6" t="s">
        <v>38</v>
      </c>
      <c r="F36" s="6" t="s">
        <v>37</v>
      </c>
      <c r="G36" s="7">
        <v>30000</v>
      </c>
      <c r="H36" s="7">
        <v>30000</v>
      </c>
      <c r="I36" s="7">
        <v>19620</v>
      </c>
      <c r="J36" s="8">
        <v>1</v>
      </c>
      <c r="K36" s="8">
        <v>1</v>
      </c>
      <c r="L36" s="17">
        <v>0.65</v>
      </c>
      <c r="M36" s="16" t="s">
        <v>75</v>
      </c>
      <c r="N36" s="9">
        <f t="shared" ref="N36:N60" si="4">IF(G36&gt;0,I36/G36,0)</f>
        <v>0.65400000000000003</v>
      </c>
      <c r="O36" s="9">
        <f t="shared" ref="O36:O60" si="5">IF(H36&gt;0,I36/H36,0)</f>
        <v>0.65400000000000003</v>
      </c>
      <c r="P36" s="10">
        <f t="shared" ref="P36:P60" si="6">IF(J36=0,0,L36/J36)</f>
        <v>0.65</v>
      </c>
      <c r="Q36" s="10">
        <f t="shared" ref="Q36:Q60" si="7">IF(L36=0,0,L36/K36)</f>
        <v>0.65</v>
      </c>
      <c r="R36" s="15"/>
    </row>
    <row r="37" spans="1:18" ht="22.5" x14ac:dyDescent="0.25">
      <c r="A37" s="6" t="s">
        <v>20</v>
      </c>
      <c r="B37" s="6" t="s">
        <v>21</v>
      </c>
      <c r="C37" s="6" t="s">
        <v>51</v>
      </c>
      <c r="D37" s="6" t="s">
        <v>23</v>
      </c>
      <c r="E37" s="6" t="s">
        <v>43</v>
      </c>
      <c r="F37" s="6" t="s">
        <v>42</v>
      </c>
      <c r="G37" s="7">
        <v>60000</v>
      </c>
      <c r="H37" s="7">
        <v>60000</v>
      </c>
      <c r="I37" s="7">
        <v>7460</v>
      </c>
      <c r="J37" s="8">
        <v>1</v>
      </c>
      <c r="K37" s="8">
        <v>1</v>
      </c>
      <c r="L37" s="17">
        <v>0.12</v>
      </c>
      <c r="M37" s="16" t="s">
        <v>75</v>
      </c>
      <c r="N37" s="9">
        <f t="shared" si="4"/>
        <v>0.12433333333333334</v>
      </c>
      <c r="O37" s="9">
        <f t="shared" si="5"/>
        <v>0.12433333333333334</v>
      </c>
      <c r="P37" s="10">
        <f t="shared" si="6"/>
        <v>0.12</v>
      </c>
      <c r="Q37" s="10">
        <f t="shared" si="7"/>
        <v>0.12</v>
      </c>
      <c r="R37" s="15"/>
    </row>
    <row r="38" spans="1:18" ht="22.5" x14ac:dyDescent="0.25">
      <c r="A38" s="6" t="s">
        <v>20</v>
      </c>
      <c r="B38" s="6" t="s">
        <v>21</v>
      </c>
      <c r="C38" s="6" t="s">
        <v>51</v>
      </c>
      <c r="D38" s="6" t="s">
        <v>23</v>
      </c>
      <c r="E38" s="6" t="s">
        <v>48</v>
      </c>
      <c r="F38" s="6" t="s">
        <v>47</v>
      </c>
      <c r="G38" s="7">
        <v>400000</v>
      </c>
      <c r="H38" s="7">
        <v>400000</v>
      </c>
      <c r="I38" s="7">
        <v>88041</v>
      </c>
      <c r="J38" s="8">
        <v>1</v>
      </c>
      <c r="K38" s="8">
        <v>1</v>
      </c>
      <c r="L38" s="17">
        <v>0.22</v>
      </c>
      <c r="M38" s="16" t="s">
        <v>75</v>
      </c>
      <c r="N38" s="9">
        <f t="shared" si="4"/>
        <v>0.22010250000000001</v>
      </c>
      <c r="O38" s="9">
        <f t="shared" si="5"/>
        <v>0.22010250000000001</v>
      </c>
      <c r="P38" s="10">
        <f t="shared" si="6"/>
        <v>0.22</v>
      </c>
      <c r="Q38" s="10">
        <f t="shared" si="7"/>
        <v>0.22</v>
      </c>
      <c r="R38" s="15"/>
    </row>
    <row r="39" spans="1:18" ht="22.5" x14ac:dyDescent="0.25">
      <c r="A39" s="6" t="s">
        <v>20</v>
      </c>
      <c r="B39" s="6" t="s">
        <v>21</v>
      </c>
      <c r="C39" s="6" t="s">
        <v>52</v>
      </c>
      <c r="D39" s="6" t="s">
        <v>23</v>
      </c>
      <c r="E39" s="6" t="s">
        <v>27</v>
      </c>
      <c r="F39" s="6" t="s">
        <v>26</v>
      </c>
      <c r="G39" s="7">
        <v>0</v>
      </c>
      <c r="H39" s="7">
        <v>26610.400000000001</v>
      </c>
      <c r="I39" s="7">
        <v>0</v>
      </c>
      <c r="J39" s="8">
        <v>0</v>
      </c>
      <c r="K39" s="8">
        <v>1</v>
      </c>
      <c r="L39" s="17">
        <v>0</v>
      </c>
      <c r="M39" s="16" t="s">
        <v>75</v>
      </c>
      <c r="N39" s="9">
        <f t="shared" si="4"/>
        <v>0</v>
      </c>
      <c r="O39" s="9">
        <f t="shared" si="5"/>
        <v>0</v>
      </c>
      <c r="P39" s="10">
        <f t="shared" si="6"/>
        <v>0</v>
      </c>
      <c r="Q39" s="10">
        <f t="shared" si="7"/>
        <v>0</v>
      </c>
      <c r="R39" s="15"/>
    </row>
    <row r="40" spans="1:18" ht="22.5" x14ac:dyDescent="0.25">
      <c r="A40" s="6" t="s">
        <v>20</v>
      </c>
      <c r="B40" s="6" t="s">
        <v>21</v>
      </c>
      <c r="C40" s="6" t="s">
        <v>52</v>
      </c>
      <c r="D40" s="6" t="s">
        <v>23</v>
      </c>
      <c r="E40" s="6" t="s">
        <v>41</v>
      </c>
      <c r="F40" s="6" t="s">
        <v>40</v>
      </c>
      <c r="G40" s="7">
        <v>0</v>
      </c>
      <c r="H40" s="7">
        <v>1800000</v>
      </c>
      <c r="I40" s="7">
        <v>0</v>
      </c>
      <c r="J40" s="8">
        <v>0</v>
      </c>
      <c r="K40" s="8">
        <v>1</v>
      </c>
      <c r="L40" s="17">
        <v>0</v>
      </c>
      <c r="M40" s="16" t="s">
        <v>75</v>
      </c>
      <c r="N40" s="9">
        <f t="shared" si="4"/>
        <v>0</v>
      </c>
      <c r="O40" s="9">
        <f t="shared" si="5"/>
        <v>0</v>
      </c>
      <c r="P40" s="10">
        <f t="shared" si="6"/>
        <v>0</v>
      </c>
      <c r="Q40" s="10">
        <f t="shared" si="7"/>
        <v>0</v>
      </c>
      <c r="R40" s="15"/>
    </row>
    <row r="41" spans="1:18" ht="22.5" x14ac:dyDescent="0.25">
      <c r="A41" s="6" t="s">
        <v>20</v>
      </c>
      <c r="B41" s="6" t="s">
        <v>21</v>
      </c>
      <c r="C41" s="6" t="s">
        <v>52</v>
      </c>
      <c r="D41" s="6" t="s">
        <v>23</v>
      </c>
      <c r="E41" s="6" t="s">
        <v>48</v>
      </c>
      <c r="F41" s="6" t="s">
        <v>47</v>
      </c>
      <c r="G41" s="7">
        <v>450000</v>
      </c>
      <c r="H41" s="7">
        <v>537494.4</v>
      </c>
      <c r="I41" s="7">
        <v>263315.82</v>
      </c>
      <c r="J41" s="8">
        <v>1</v>
      </c>
      <c r="K41" s="8">
        <v>1</v>
      </c>
      <c r="L41" s="17">
        <v>0.49</v>
      </c>
      <c r="M41" s="16" t="s">
        <v>75</v>
      </c>
      <c r="N41" s="9">
        <f t="shared" si="4"/>
        <v>0.58514626666666669</v>
      </c>
      <c r="O41" s="9">
        <f t="shared" si="5"/>
        <v>0.48989500169676187</v>
      </c>
      <c r="P41" s="10">
        <f t="shared" si="6"/>
        <v>0.49</v>
      </c>
      <c r="Q41" s="10">
        <f t="shared" si="7"/>
        <v>0.49</v>
      </c>
      <c r="R41" s="15"/>
    </row>
    <row r="42" spans="1:18" ht="22.5" x14ac:dyDescent="0.25">
      <c r="A42" s="6" t="s">
        <v>20</v>
      </c>
      <c r="B42" s="6" t="s">
        <v>21</v>
      </c>
      <c r="C42" s="6" t="s">
        <v>53</v>
      </c>
      <c r="D42" s="6" t="s">
        <v>23</v>
      </c>
      <c r="E42" s="6" t="s">
        <v>27</v>
      </c>
      <c r="F42" s="6" t="s">
        <v>26</v>
      </c>
      <c r="G42" s="7">
        <v>0</v>
      </c>
      <c r="H42" s="7">
        <v>80000</v>
      </c>
      <c r="I42" s="7">
        <v>19706</v>
      </c>
      <c r="J42" s="8">
        <v>0</v>
      </c>
      <c r="K42" s="8">
        <v>1</v>
      </c>
      <c r="L42" s="17">
        <v>0.25</v>
      </c>
      <c r="M42" s="16" t="s">
        <v>78</v>
      </c>
      <c r="N42" s="9">
        <f t="shared" si="4"/>
        <v>0</v>
      </c>
      <c r="O42" s="9">
        <f t="shared" si="5"/>
        <v>0.24632499999999999</v>
      </c>
      <c r="P42" s="10">
        <f t="shared" si="6"/>
        <v>0</v>
      </c>
      <c r="Q42" s="10">
        <f t="shared" si="7"/>
        <v>0.25</v>
      </c>
      <c r="R42" s="15"/>
    </row>
    <row r="43" spans="1:18" ht="22.5" x14ac:dyDescent="0.25">
      <c r="A43" s="6" t="s">
        <v>20</v>
      </c>
      <c r="B43" s="6" t="s">
        <v>21</v>
      </c>
      <c r="C43" s="6" t="s">
        <v>53</v>
      </c>
      <c r="D43" s="6" t="s">
        <v>23</v>
      </c>
      <c r="E43" s="6" t="s">
        <v>45</v>
      </c>
      <c r="F43" s="6" t="s">
        <v>44</v>
      </c>
      <c r="G43" s="7">
        <v>0</v>
      </c>
      <c r="H43" s="7">
        <v>270000</v>
      </c>
      <c r="I43" s="7">
        <v>202500</v>
      </c>
      <c r="J43" s="8">
        <v>0</v>
      </c>
      <c r="K43" s="8">
        <v>1</v>
      </c>
      <c r="L43" s="17">
        <v>0.75</v>
      </c>
      <c r="M43" s="16" t="s">
        <v>78</v>
      </c>
      <c r="N43" s="9">
        <f t="shared" si="4"/>
        <v>0</v>
      </c>
      <c r="O43" s="9">
        <f t="shared" si="5"/>
        <v>0.75</v>
      </c>
      <c r="P43" s="10">
        <f t="shared" si="6"/>
        <v>0</v>
      </c>
      <c r="Q43" s="10">
        <f t="shared" si="7"/>
        <v>0.75</v>
      </c>
      <c r="R43" s="15"/>
    </row>
    <row r="44" spans="1:18" ht="22.5" x14ac:dyDescent="0.25">
      <c r="A44" s="6" t="s">
        <v>20</v>
      </c>
      <c r="B44" s="6" t="s">
        <v>21</v>
      </c>
      <c r="C44" s="6" t="s">
        <v>53</v>
      </c>
      <c r="D44" s="6" t="s">
        <v>23</v>
      </c>
      <c r="E44" s="6" t="s">
        <v>43</v>
      </c>
      <c r="F44" s="6" t="s">
        <v>42</v>
      </c>
      <c r="G44" s="7">
        <v>25000</v>
      </c>
      <c r="H44" s="7">
        <v>205000</v>
      </c>
      <c r="I44" s="7">
        <v>123162</v>
      </c>
      <c r="J44" s="8">
        <v>1</v>
      </c>
      <c r="K44" s="8">
        <v>1</v>
      </c>
      <c r="L44" s="17">
        <v>0.6</v>
      </c>
      <c r="M44" s="16" t="s">
        <v>78</v>
      </c>
      <c r="N44" s="9">
        <f t="shared" si="4"/>
        <v>4.9264799999999997</v>
      </c>
      <c r="O44" s="9">
        <f t="shared" si="5"/>
        <v>0.60079024390243907</v>
      </c>
      <c r="P44" s="10">
        <f t="shared" si="6"/>
        <v>0.6</v>
      </c>
      <c r="Q44" s="10">
        <f t="shared" si="7"/>
        <v>0.6</v>
      </c>
      <c r="R44" s="15"/>
    </row>
    <row r="45" spans="1:18" ht="22.5" x14ac:dyDescent="0.25">
      <c r="A45" s="6" t="s">
        <v>20</v>
      </c>
      <c r="B45" s="6" t="s">
        <v>21</v>
      </c>
      <c r="C45" s="6" t="s">
        <v>53</v>
      </c>
      <c r="D45" s="6" t="s">
        <v>23</v>
      </c>
      <c r="E45" s="6" t="s">
        <v>30</v>
      </c>
      <c r="F45" s="6" t="s">
        <v>29</v>
      </c>
      <c r="G45" s="7">
        <v>300000</v>
      </c>
      <c r="H45" s="7">
        <v>305163.84999999998</v>
      </c>
      <c r="I45" s="7">
        <v>203546.76</v>
      </c>
      <c r="J45" s="8">
        <v>1</v>
      </c>
      <c r="K45" s="8">
        <v>1</v>
      </c>
      <c r="L45" s="17">
        <v>0.67</v>
      </c>
      <c r="M45" s="16" t="s">
        <v>78</v>
      </c>
      <c r="N45" s="9">
        <f t="shared" si="4"/>
        <v>0.67848920000000001</v>
      </c>
      <c r="O45" s="9">
        <f t="shared" si="5"/>
        <v>0.66700810073014882</v>
      </c>
      <c r="P45" s="10">
        <f t="shared" si="6"/>
        <v>0.67</v>
      </c>
      <c r="Q45" s="10">
        <f t="shared" si="7"/>
        <v>0.67</v>
      </c>
      <c r="R45" s="15"/>
    </row>
    <row r="46" spans="1:18" ht="22.5" x14ac:dyDescent="0.25">
      <c r="A46" s="6" t="s">
        <v>20</v>
      </c>
      <c r="B46" s="6" t="s">
        <v>21</v>
      </c>
      <c r="C46" s="6" t="s">
        <v>54</v>
      </c>
      <c r="D46" s="6" t="s">
        <v>23</v>
      </c>
      <c r="E46" s="6" t="s">
        <v>45</v>
      </c>
      <c r="F46" s="6" t="s">
        <v>44</v>
      </c>
      <c r="G46" s="7">
        <v>0</v>
      </c>
      <c r="H46" s="7">
        <v>410000</v>
      </c>
      <c r="I46" s="7">
        <v>0</v>
      </c>
      <c r="J46" s="8">
        <v>0</v>
      </c>
      <c r="K46" s="8">
        <v>1</v>
      </c>
      <c r="L46" s="17">
        <v>0</v>
      </c>
      <c r="M46" s="16" t="s">
        <v>75</v>
      </c>
      <c r="N46" s="9">
        <f t="shared" si="4"/>
        <v>0</v>
      </c>
      <c r="O46" s="9">
        <f t="shared" si="5"/>
        <v>0</v>
      </c>
      <c r="P46" s="10">
        <f t="shared" si="6"/>
        <v>0</v>
      </c>
      <c r="Q46" s="10">
        <f t="shared" si="7"/>
        <v>0</v>
      </c>
      <c r="R46" s="15"/>
    </row>
    <row r="47" spans="1:18" ht="22.5" x14ac:dyDescent="0.25">
      <c r="A47" s="6" t="s">
        <v>20</v>
      </c>
      <c r="B47" s="6" t="s">
        <v>21</v>
      </c>
      <c r="C47" s="6" t="s">
        <v>55</v>
      </c>
      <c r="D47" s="6" t="s">
        <v>56</v>
      </c>
      <c r="E47" s="6" t="s">
        <v>58</v>
      </c>
      <c r="F47" s="6" t="s">
        <v>57</v>
      </c>
      <c r="G47" s="7">
        <v>0</v>
      </c>
      <c r="H47" s="7">
        <v>1200000</v>
      </c>
      <c r="I47" s="7">
        <v>0</v>
      </c>
      <c r="J47" s="8">
        <v>0</v>
      </c>
      <c r="K47" s="8">
        <v>1</v>
      </c>
      <c r="L47" s="17">
        <v>0</v>
      </c>
      <c r="M47" s="16" t="s">
        <v>79</v>
      </c>
      <c r="N47" s="9">
        <f t="shared" si="4"/>
        <v>0</v>
      </c>
      <c r="O47" s="9">
        <f t="shared" si="5"/>
        <v>0</v>
      </c>
      <c r="P47" s="10">
        <f t="shared" si="6"/>
        <v>0</v>
      </c>
      <c r="Q47" s="10">
        <f t="shared" si="7"/>
        <v>0</v>
      </c>
      <c r="R47" s="15"/>
    </row>
    <row r="48" spans="1:18" ht="22.5" x14ac:dyDescent="0.25">
      <c r="A48" s="6" t="s">
        <v>20</v>
      </c>
      <c r="B48" s="6" t="s">
        <v>21</v>
      </c>
      <c r="C48" s="6" t="s">
        <v>55</v>
      </c>
      <c r="D48" s="6" t="s">
        <v>56</v>
      </c>
      <c r="E48" s="6" t="s">
        <v>41</v>
      </c>
      <c r="F48" s="6" t="s">
        <v>40</v>
      </c>
      <c r="G48" s="7">
        <v>0</v>
      </c>
      <c r="H48" s="7">
        <v>600000</v>
      </c>
      <c r="I48" s="7">
        <v>0</v>
      </c>
      <c r="J48" s="8">
        <v>0</v>
      </c>
      <c r="K48" s="8">
        <v>1</v>
      </c>
      <c r="L48" s="17">
        <v>0</v>
      </c>
      <c r="M48" s="16" t="s">
        <v>79</v>
      </c>
      <c r="N48" s="9">
        <f t="shared" si="4"/>
        <v>0</v>
      </c>
      <c r="O48" s="9">
        <f t="shared" si="5"/>
        <v>0</v>
      </c>
      <c r="P48" s="10">
        <f t="shared" si="6"/>
        <v>0</v>
      </c>
      <c r="Q48" s="10">
        <f t="shared" si="7"/>
        <v>0</v>
      </c>
      <c r="R48" s="15"/>
    </row>
    <row r="49" spans="1:18" ht="22.5" x14ac:dyDescent="0.25">
      <c r="A49" s="6" t="s">
        <v>20</v>
      </c>
      <c r="B49" s="6" t="s">
        <v>21</v>
      </c>
      <c r="C49" s="6" t="s">
        <v>59</v>
      </c>
      <c r="D49" s="6" t="s">
        <v>56</v>
      </c>
      <c r="E49" s="6" t="s">
        <v>48</v>
      </c>
      <c r="F49" s="6" t="s">
        <v>47</v>
      </c>
      <c r="G49" s="7">
        <v>100000</v>
      </c>
      <c r="H49" s="7">
        <v>100000</v>
      </c>
      <c r="I49" s="7">
        <v>0</v>
      </c>
      <c r="J49" s="8">
        <v>1</v>
      </c>
      <c r="K49" s="8">
        <v>1</v>
      </c>
      <c r="L49" s="17">
        <v>0</v>
      </c>
      <c r="M49" s="16" t="s">
        <v>80</v>
      </c>
      <c r="N49" s="9">
        <f t="shared" si="4"/>
        <v>0</v>
      </c>
      <c r="O49" s="9">
        <f t="shared" si="5"/>
        <v>0</v>
      </c>
      <c r="P49" s="10">
        <f t="shared" si="6"/>
        <v>0</v>
      </c>
      <c r="Q49" s="10">
        <f t="shared" si="7"/>
        <v>0</v>
      </c>
      <c r="R49" s="15"/>
    </row>
    <row r="50" spans="1:18" ht="22.5" x14ac:dyDescent="0.25">
      <c r="A50" s="6" t="s">
        <v>20</v>
      </c>
      <c r="B50" s="6" t="s">
        <v>21</v>
      </c>
      <c r="C50" s="6" t="s">
        <v>60</v>
      </c>
      <c r="D50" s="6" t="s">
        <v>61</v>
      </c>
      <c r="E50" s="6" t="s">
        <v>41</v>
      </c>
      <c r="F50" s="6" t="s">
        <v>40</v>
      </c>
      <c r="G50" s="7">
        <v>0</v>
      </c>
      <c r="H50" s="7">
        <v>1500000</v>
      </c>
      <c r="I50" s="7">
        <v>0</v>
      </c>
      <c r="J50" s="8">
        <v>1</v>
      </c>
      <c r="K50" s="8">
        <v>1</v>
      </c>
      <c r="L50" s="8">
        <v>0</v>
      </c>
      <c r="M50" s="16" t="s">
        <v>81</v>
      </c>
      <c r="N50" s="18">
        <f t="shared" si="4"/>
        <v>0</v>
      </c>
      <c r="O50" s="18">
        <f t="shared" si="5"/>
        <v>0</v>
      </c>
      <c r="P50" s="19">
        <f t="shared" si="6"/>
        <v>0</v>
      </c>
      <c r="Q50" s="19">
        <f t="shared" si="7"/>
        <v>0</v>
      </c>
    </row>
    <row r="51" spans="1:18" ht="22.5" x14ac:dyDescent="0.25">
      <c r="A51" s="6" t="s">
        <v>20</v>
      </c>
      <c r="B51" s="6" t="s">
        <v>21</v>
      </c>
      <c r="C51" s="6" t="s">
        <v>62</v>
      </c>
      <c r="D51" s="6" t="s">
        <v>61</v>
      </c>
      <c r="E51" s="6" t="s">
        <v>41</v>
      </c>
      <c r="F51" s="6" t="s">
        <v>40</v>
      </c>
      <c r="G51" s="7">
        <v>13379156.939999999</v>
      </c>
      <c r="H51" s="7">
        <v>118956782.15000001</v>
      </c>
      <c r="I51" s="7">
        <v>55712624.060000002</v>
      </c>
      <c r="J51" s="8">
        <v>41</v>
      </c>
      <c r="K51" s="8">
        <v>41</v>
      </c>
      <c r="L51" s="8">
        <v>22</v>
      </c>
      <c r="M51" s="16" t="s">
        <v>81</v>
      </c>
      <c r="N51" s="18">
        <f t="shared" si="4"/>
        <v>4.1641356260224871</v>
      </c>
      <c r="O51" s="18">
        <f t="shared" si="5"/>
        <v>0.46834340214203585</v>
      </c>
      <c r="P51" s="19">
        <f t="shared" si="6"/>
        <v>0.53658536585365857</v>
      </c>
      <c r="Q51" s="19">
        <f t="shared" si="7"/>
        <v>0.53658536585365857</v>
      </c>
    </row>
    <row r="52" spans="1:18" ht="22.5" x14ac:dyDescent="0.25">
      <c r="A52" s="6" t="s">
        <v>20</v>
      </c>
      <c r="B52" s="6" t="s">
        <v>21</v>
      </c>
      <c r="C52" s="6" t="s">
        <v>63</v>
      </c>
      <c r="D52" s="6" t="s">
        <v>61</v>
      </c>
      <c r="E52" s="6" t="s">
        <v>41</v>
      </c>
      <c r="F52" s="6" t="s">
        <v>40</v>
      </c>
      <c r="G52" s="7">
        <v>0</v>
      </c>
      <c r="H52" s="7">
        <v>1650000</v>
      </c>
      <c r="I52" s="7">
        <v>0</v>
      </c>
      <c r="J52" s="8">
        <v>1</v>
      </c>
      <c r="K52" s="8">
        <v>1</v>
      </c>
      <c r="L52" s="8">
        <v>0</v>
      </c>
      <c r="M52" s="16" t="s">
        <v>81</v>
      </c>
      <c r="N52" s="18">
        <f t="shared" si="4"/>
        <v>0</v>
      </c>
      <c r="O52" s="18">
        <f t="shared" si="5"/>
        <v>0</v>
      </c>
      <c r="P52" s="19">
        <f t="shared" si="6"/>
        <v>0</v>
      </c>
      <c r="Q52" s="19">
        <f t="shared" si="7"/>
        <v>0</v>
      </c>
    </row>
    <row r="53" spans="1:18" ht="22.5" x14ac:dyDescent="0.25">
      <c r="A53" s="6" t="s">
        <v>20</v>
      </c>
      <c r="B53" s="6" t="s">
        <v>21</v>
      </c>
      <c r="C53" s="6" t="s">
        <v>64</v>
      </c>
      <c r="D53" s="6" t="s">
        <v>61</v>
      </c>
      <c r="E53" s="6" t="s">
        <v>41</v>
      </c>
      <c r="F53" s="6" t="s">
        <v>40</v>
      </c>
      <c r="G53" s="7">
        <v>0</v>
      </c>
      <c r="H53" s="7">
        <v>11500000</v>
      </c>
      <c r="I53" s="7">
        <v>2993389.66</v>
      </c>
      <c r="J53" s="8">
        <v>4</v>
      </c>
      <c r="K53" s="8">
        <v>4</v>
      </c>
      <c r="L53" s="8">
        <v>1</v>
      </c>
      <c r="M53" s="16" t="s">
        <v>81</v>
      </c>
      <c r="N53" s="18">
        <f t="shared" si="4"/>
        <v>0</v>
      </c>
      <c r="O53" s="18">
        <f t="shared" si="5"/>
        <v>0.26029475304347827</v>
      </c>
      <c r="P53" s="19">
        <f t="shared" si="6"/>
        <v>0.25</v>
      </c>
      <c r="Q53" s="19">
        <f t="shared" si="7"/>
        <v>0.25</v>
      </c>
    </row>
    <row r="54" spans="1:18" ht="22.5" x14ac:dyDescent="0.25">
      <c r="A54" s="6" t="s">
        <v>20</v>
      </c>
      <c r="B54" s="6" t="s">
        <v>21</v>
      </c>
      <c r="C54" s="6" t="s">
        <v>65</v>
      </c>
      <c r="D54" s="6" t="s">
        <v>61</v>
      </c>
      <c r="E54" s="6" t="s">
        <v>41</v>
      </c>
      <c r="F54" s="6" t="s">
        <v>40</v>
      </c>
      <c r="G54" s="7">
        <v>0</v>
      </c>
      <c r="H54" s="7">
        <v>2950000</v>
      </c>
      <c r="I54" s="7">
        <v>1090621.75</v>
      </c>
      <c r="J54" s="8">
        <v>1</v>
      </c>
      <c r="K54" s="8">
        <v>1</v>
      </c>
      <c r="L54" s="8">
        <v>0</v>
      </c>
      <c r="M54" s="16" t="s">
        <v>81</v>
      </c>
      <c r="N54" s="18">
        <f t="shared" si="4"/>
        <v>0</v>
      </c>
      <c r="O54" s="18">
        <f t="shared" si="5"/>
        <v>0.36970228813559319</v>
      </c>
      <c r="P54" s="19">
        <f t="shared" si="6"/>
        <v>0</v>
      </c>
      <c r="Q54" s="19">
        <f t="shared" si="7"/>
        <v>0</v>
      </c>
    </row>
    <row r="55" spans="1:18" ht="22.5" x14ac:dyDescent="0.25">
      <c r="A55" s="6" t="s">
        <v>20</v>
      </c>
      <c r="B55" s="6" t="s">
        <v>21</v>
      </c>
      <c r="C55" s="6" t="s">
        <v>66</v>
      </c>
      <c r="D55" s="6" t="s">
        <v>61</v>
      </c>
      <c r="E55" s="6" t="s">
        <v>41</v>
      </c>
      <c r="F55" s="6" t="s">
        <v>40</v>
      </c>
      <c r="G55" s="7">
        <v>0</v>
      </c>
      <c r="H55" s="7">
        <v>18150000</v>
      </c>
      <c r="I55" s="7">
        <v>3448118.18</v>
      </c>
      <c r="J55" s="8">
        <v>6</v>
      </c>
      <c r="K55" s="8">
        <v>6</v>
      </c>
      <c r="L55" s="8">
        <v>1</v>
      </c>
      <c r="M55" s="16" t="s">
        <v>81</v>
      </c>
      <c r="N55" s="18">
        <f t="shared" si="4"/>
        <v>0</v>
      </c>
      <c r="O55" s="18">
        <f t="shared" si="5"/>
        <v>0.18997896308539947</v>
      </c>
      <c r="P55" s="19">
        <f t="shared" si="6"/>
        <v>0.16666666666666666</v>
      </c>
      <c r="Q55" s="19">
        <f t="shared" si="7"/>
        <v>0.16666666666666666</v>
      </c>
    </row>
    <row r="56" spans="1:18" ht="22.5" x14ac:dyDescent="0.25">
      <c r="A56" s="6" t="s">
        <v>20</v>
      </c>
      <c r="B56" s="6" t="s">
        <v>21</v>
      </c>
      <c r="C56" s="6" t="s">
        <v>67</v>
      </c>
      <c r="D56" s="6" t="s">
        <v>61</v>
      </c>
      <c r="E56" s="6" t="s">
        <v>41</v>
      </c>
      <c r="F56" s="6" t="s">
        <v>40</v>
      </c>
      <c r="G56" s="7">
        <v>0</v>
      </c>
      <c r="H56" s="7">
        <v>11300000</v>
      </c>
      <c r="I56" s="7">
        <v>0</v>
      </c>
      <c r="J56" s="8">
        <v>5</v>
      </c>
      <c r="K56" s="8">
        <v>5</v>
      </c>
      <c r="L56" s="8">
        <v>0</v>
      </c>
      <c r="M56" s="16" t="s">
        <v>81</v>
      </c>
      <c r="N56" s="18">
        <f t="shared" si="4"/>
        <v>0</v>
      </c>
      <c r="O56" s="18">
        <f t="shared" si="5"/>
        <v>0</v>
      </c>
      <c r="P56" s="19">
        <f t="shared" si="6"/>
        <v>0</v>
      </c>
      <c r="Q56" s="19">
        <f t="shared" si="7"/>
        <v>0</v>
      </c>
    </row>
    <row r="57" spans="1:18" ht="22.5" x14ac:dyDescent="0.25">
      <c r="A57" s="6" t="s">
        <v>20</v>
      </c>
      <c r="B57" s="6" t="s">
        <v>21</v>
      </c>
      <c r="C57" s="6" t="s">
        <v>68</v>
      </c>
      <c r="D57" s="6" t="s">
        <v>61</v>
      </c>
      <c r="E57" s="6" t="s">
        <v>27</v>
      </c>
      <c r="F57" s="6" t="s">
        <v>26</v>
      </c>
      <c r="G57" s="7">
        <v>500000</v>
      </c>
      <c r="H57" s="7">
        <v>500000</v>
      </c>
      <c r="I57" s="7">
        <v>0</v>
      </c>
      <c r="J57" s="8">
        <v>1</v>
      </c>
      <c r="K57" s="8">
        <v>1</v>
      </c>
      <c r="L57" s="8">
        <v>0</v>
      </c>
      <c r="M57" s="16" t="s">
        <v>81</v>
      </c>
      <c r="N57" s="18">
        <f t="shared" si="4"/>
        <v>0</v>
      </c>
      <c r="O57" s="18">
        <f t="shared" si="5"/>
        <v>0</v>
      </c>
      <c r="P57" s="19">
        <f t="shared" si="6"/>
        <v>0</v>
      </c>
      <c r="Q57" s="19">
        <f t="shared" si="7"/>
        <v>0</v>
      </c>
    </row>
    <row r="58" spans="1:18" ht="22.5" x14ac:dyDescent="0.25">
      <c r="A58" s="6" t="s">
        <v>20</v>
      </c>
      <c r="B58" s="6" t="s">
        <v>21</v>
      </c>
      <c r="C58" s="6" t="s">
        <v>68</v>
      </c>
      <c r="D58" s="6" t="s">
        <v>61</v>
      </c>
      <c r="E58" s="6" t="s">
        <v>41</v>
      </c>
      <c r="F58" s="6" t="s">
        <v>40</v>
      </c>
      <c r="G58" s="7">
        <v>0</v>
      </c>
      <c r="H58" s="7">
        <v>17255000</v>
      </c>
      <c r="I58" s="7">
        <v>0</v>
      </c>
      <c r="J58" s="8">
        <v>4</v>
      </c>
      <c r="K58" s="8">
        <v>4</v>
      </c>
      <c r="L58" s="8">
        <v>0</v>
      </c>
      <c r="M58" s="16" t="s">
        <v>81</v>
      </c>
      <c r="N58" s="18">
        <f t="shared" si="4"/>
        <v>0</v>
      </c>
      <c r="O58" s="18">
        <f t="shared" si="5"/>
        <v>0</v>
      </c>
      <c r="P58" s="19">
        <f t="shared" si="6"/>
        <v>0</v>
      </c>
      <c r="Q58" s="19">
        <f t="shared" si="7"/>
        <v>0</v>
      </c>
    </row>
    <row r="59" spans="1:18" ht="22.5" x14ac:dyDescent="0.25">
      <c r="A59" s="6" t="s">
        <v>20</v>
      </c>
      <c r="B59" s="6" t="s">
        <v>21</v>
      </c>
      <c r="C59" s="6" t="s">
        <v>69</v>
      </c>
      <c r="D59" s="6" t="s">
        <v>61</v>
      </c>
      <c r="E59" s="6" t="s">
        <v>41</v>
      </c>
      <c r="F59" s="6" t="s">
        <v>40</v>
      </c>
      <c r="G59" s="7">
        <v>0</v>
      </c>
      <c r="H59" s="7">
        <v>2000000</v>
      </c>
      <c r="I59" s="7">
        <v>917955.06</v>
      </c>
      <c r="J59" s="8">
        <v>1</v>
      </c>
      <c r="K59" s="8">
        <v>1</v>
      </c>
      <c r="L59" s="8">
        <v>1</v>
      </c>
      <c r="M59" s="16" t="s">
        <v>81</v>
      </c>
      <c r="N59" s="18">
        <f t="shared" si="4"/>
        <v>0</v>
      </c>
      <c r="O59" s="18">
        <f t="shared" si="5"/>
        <v>0.45897753000000002</v>
      </c>
      <c r="P59" s="19">
        <f t="shared" si="6"/>
        <v>1</v>
      </c>
      <c r="Q59" s="19">
        <f t="shared" si="7"/>
        <v>1</v>
      </c>
    </row>
    <row r="60" spans="1:18" ht="22.5" x14ac:dyDescent="0.25">
      <c r="A60" s="6" t="s">
        <v>20</v>
      </c>
      <c r="B60" s="6" t="s">
        <v>21</v>
      </c>
      <c r="C60" s="6" t="s">
        <v>70</v>
      </c>
      <c r="D60" s="6" t="s">
        <v>61</v>
      </c>
      <c r="E60" s="6" t="s">
        <v>41</v>
      </c>
      <c r="F60" s="6" t="s">
        <v>40</v>
      </c>
      <c r="G60" s="7">
        <v>0</v>
      </c>
      <c r="H60" s="7">
        <v>1026946.09</v>
      </c>
      <c r="I60" s="7">
        <v>836592.34</v>
      </c>
      <c r="J60" s="8">
        <v>2</v>
      </c>
      <c r="K60" s="8">
        <v>2</v>
      </c>
      <c r="L60" s="8">
        <v>2</v>
      </c>
      <c r="M60" s="16" t="s">
        <v>81</v>
      </c>
      <c r="N60" s="18">
        <f t="shared" si="4"/>
        <v>0</v>
      </c>
      <c r="O60" s="18">
        <f t="shared" si="5"/>
        <v>0.81464095160048766</v>
      </c>
      <c r="P60" s="19">
        <f t="shared" si="6"/>
        <v>1</v>
      </c>
      <c r="Q60" s="19">
        <f t="shared" si="7"/>
        <v>1</v>
      </c>
    </row>
    <row r="61" spans="1:18" x14ac:dyDescent="0.25">
      <c r="G61" s="11">
        <f>SUM(G4:G60)</f>
        <v>17416156.939999998</v>
      </c>
      <c r="H61" s="11">
        <f>SUM(H4:H60)</f>
        <v>236016066.53</v>
      </c>
      <c r="I61" s="11">
        <f>SUM(I4:I60)</f>
        <v>97218687.290000021</v>
      </c>
      <c r="P61" s="12">
        <f t="shared" ref="P61" si="8">IF(J61=0,0,L61/J61)</f>
        <v>0</v>
      </c>
      <c r="Q61" s="12">
        <f t="shared" ref="Q61" si="9">IF(L61=0,0,L61/K61)</f>
        <v>0</v>
      </c>
    </row>
    <row r="66" spans="2:8" x14ac:dyDescent="0.25">
      <c r="B66" s="13"/>
      <c r="C66" s="14"/>
      <c r="D66" s="14"/>
      <c r="G66" s="20"/>
      <c r="H66" s="20"/>
    </row>
    <row r="67" spans="2:8" x14ac:dyDescent="0.25">
      <c r="B67" s="13"/>
      <c r="C67" s="14"/>
      <c r="D67" s="14"/>
      <c r="G67" s="20"/>
      <c r="H67" s="20"/>
    </row>
  </sheetData>
  <mergeCells count="7">
    <mergeCell ref="G66:H66"/>
    <mergeCell ref="G67:H67"/>
    <mergeCell ref="A1:Q1"/>
    <mergeCell ref="G2:I2"/>
    <mergeCell ref="J2:M2"/>
    <mergeCell ref="N2:O2"/>
    <mergeCell ref="P2:Q2"/>
  </mergeCells>
  <pageMargins left="0.31496062992125984" right="0.19685039370078741" top="0.35433070866141736" bottom="0.15748031496062992" header="0.31496062992125984" footer="0.31496062992125984"/>
  <pageSetup paperSize="5" scale="70" orientation="landscape" r:id="rId1"/>
  <headerFooter>
    <oddFooter>&amp;R&amp;9Página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688A0-25D9-46E9-91A0-EAE97E1E150A}">
  <dimension ref="C2:D59"/>
  <sheetViews>
    <sheetView workbookViewId="0">
      <selection activeCell="D3" sqref="D3:D59"/>
    </sheetView>
  </sheetViews>
  <sheetFormatPr baseColWidth="10" defaultRowHeight="15" x14ac:dyDescent="0.25"/>
  <sheetData>
    <row r="2" spans="3:4" x14ac:dyDescent="0.25">
      <c r="C2" t="s">
        <v>72</v>
      </c>
      <c r="D2" t="s">
        <v>73</v>
      </c>
    </row>
    <row r="3" spans="3:4" x14ac:dyDescent="0.25">
      <c r="C3">
        <v>5110</v>
      </c>
      <c r="D3" t="s">
        <v>74</v>
      </c>
    </row>
    <row r="4" spans="3:4" x14ac:dyDescent="0.25">
      <c r="C4">
        <v>5110</v>
      </c>
      <c r="D4" t="s">
        <v>74</v>
      </c>
    </row>
    <row r="5" spans="3:4" x14ac:dyDescent="0.25">
      <c r="C5">
        <v>5150</v>
      </c>
      <c r="D5" t="s">
        <v>74</v>
      </c>
    </row>
    <row r="6" spans="3:4" x14ac:dyDescent="0.25">
      <c r="C6">
        <v>5150</v>
      </c>
      <c r="D6" t="s">
        <v>74</v>
      </c>
    </row>
    <row r="7" spans="3:4" x14ac:dyDescent="0.25">
      <c r="C7">
        <v>5150</v>
      </c>
      <c r="D7" t="s">
        <v>74</v>
      </c>
    </row>
    <row r="8" spans="3:4" x14ac:dyDescent="0.25">
      <c r="C8">
        <v>5190</v>
      </c>
      <c r="D8" t="s">
        <v>74</v>
      </c>
    </row>
    <row r="9" spans="3:4" x14ac:dyDescent="0.25">
      <c r="C9">
        <v>5230</v>
      </c>
      <c r="D9" t="s">
        <v>74</v>
      </c>
    </row>
    <row r="10" spans="3:4" x14ac:dyDescent="0.25">
      <c r="C10">
        <v>5310</v>
      </c>
      <c r="D10" t="s">
        <v>75</v>
      </c>
    </row>
    <row r="11" spans="3:4" x14ac:dyDescent="0.25">
      <c r="C11">
        <v>5320</v>
      </c>
      <c r="D11" t="s">
        <v>75</v>
      </c>
    </row>
    <row r="12" spans="3:4" x14ac:dyDescent="0.25">
      <c r="C12">
        <v>5320</v>
      </c>
      <c r="D12" t="s">
        <v>75</v>
      </c>
    </row>
    <row r="13" spans="3:4" x14ac:dyDescent="0.25">
      <c r="C13">
        <v>5320</v>
      </c>
      <c r="D13" t="s">
        <v>75</v>
      </c>
    </row>
    <row r="14" spans="3:4" x14ac:dyDescent="0.25">
      <c r="C14">
        <v>5410</v>
      </c>
      <c r="D14" t="s">
        <v>76</v>
      </c>
    </row>
    <row r="15" spans="3:4" x14ac:dyDescent="0.25">
      <c r="C15">
        <v>5410</v>
      </c>
      <c r="D15" t="s">
        <v>76</v>
      </c>
    </row>
    <row r="16" spans="3:4" x14ac:dyDescent="0.25">
      <c r="C16">
        <v>5410</v>
      </c>
      <c r="D16" t="s">
        <v>76</v>
      </c>
    </row>
    <row r="17" spans="3:4" x14ac:dyDescent="0.25">
      <c r="C17">
        <v>5410</v>
      </c>
      <c r="D17" t="s">
        <v>76</v>
      </c>
    </row>
    <row r="18" spans="3:4" x14ac:dyDescent="0.25">
      <c r="C18">
        <v>5410</v>
      </c>
      <c r="D18" t="s">
        <v>76</v>
      </c>
    </row>
    <row r="19" spans="3:4" x14ac:dyDescent="0.25">
      <c r="C19">
        <v>5410</v>
      </c>
      <c r="D19" t="s">
        <v>76</v>
      </c>
    </row>
    <row r="20" spans="3:4" x14ac:dyDescent="0.25">
      <c r="C20">
        <v>5420</v>
      </c>
      <c r="D20" t="s">
        <v>76</v>
      </c>
    </row>
    <row r="21" spans="3:4" x14ac:dyDescent="0.25">
      <c r="C21">
        <v>5420</v>
      </c>
      <c r="D21" t="s">
        <v>76</v>
      </c>
    </row>
    <row r="22" spans="3:4" x14ac:dyDescent="0.25">
      <c r="C22">
        <v>5420</v>
      </c>
      <c r="D22" t="s">
        <v>76</v>
      </c>
    </row>
    <row r="23" spans="3:4" x14ac:dyDescent="0.25">
      <c r="C23">
        <v>5620</v>
      </c>
      <c r="D23" t="s">
        <v>77</v>
      </c>
    </row>
    <row r="24" spans="3:4" x14ac:dyDescent="0.25">
      <c r="C24">
        <v>5620</v>
      </c>
      <c r="D24" t="s">
        <v>77</v>
      </c>
    </row>
    <row r="25" spans="3:4" x14ac:dyDescent="0.25">
      <c r="C25">
        <v>5620</v>
      </c>
      <c r="D25" t="s">
        <v>77</v>
      </c>
    </row>
    <row r="26" spans="3:4" x14ac:dyDescent="0.25">
      <c r="C26">
        <v>5620</v>
      </c>
      <c r="D26" t="s">
        <v>77</v>
      </c>
    </row>
    <row r="27" spans="3:4" x14ac:dyDescent="0.25">
      <c r="C27">
        <v>5620</v>
      </c>
      <c r="D27" t="s">
        <v>77</v>
      </c>
    </row>
    <row r="28" spans="3:4" x14ac:dyDescent="0.25">
      <c r="C28">
        <v>5640</v>
      </c>
      <c r="D28" t="s">
        <v>75</v>
      </c>
    </row>
    <row r="29" spans="3:4" x14ac:dyDescent="0.25">
      <c r="C29">
        <v>5640</v>
      </c>
      <c r="D29" t="s">
        <v>75</v>
      </c>
    </row>
    <row r="30" spans="3:4" x14ac:dyDescent="0.25">
      <c r="C30">
        <v>5640</v>
      </c>
      <c r="D30" t="s">
        <v>75</v>
      </c>
    </row>
    <row r="31" spans="3:4" x14ac:dyDescent="0.25">
      <c r="C31">
        <v>5640</v>
      </c>
      <c r="D31" t="s">
        <v>75</v>
      </c>
    </row>
    <row r="32" spans="3:4" x14ac:dyDescent="0.25">
      <c r="C32">
        <v>5650</v>
      </c>
      <c r="D32" t="s">
        <v>75</v>
      </c>
    </row>
    <row r="33" spans="3:4" x14ac:dyDescent="0.25">
      <c r="C33">
        <v>5650</v>
      </c>
      <c r="D33" t="s">
        <v>75</v>
      </c>
    </row>
    <row r="34" spans="3:4" x14ac:dyDescent="0.25">
      <c r="C34">
        <v>5650</v>
      </c>
      <c r="D34" t="s">
        <v>75</v>
      </c>
    </row>
    <row r="35" spans="3:4" x14ac:dyDescent="0.25">
      <c r="C35">
        <v>5650</v>
      </c>
      <c r="D35" t="s">
        <v>75</v>
      </c>
    </row>
    <row r="36" spans="3:4" x14ac:dyDescent="0.25">
      <c r="C36">
        <v>5650</v>
      </c>
      <c r="D36" t="s">
        <v>75</v>
      </c>
    </row>
    <row r="37" spans="3:4" x14ac:dyDescent="0.25">
      <c r="C37">
        <v>5650</v>
      </c>
      <c r="D37" t="s">
        <v>75</v>
      </c>
    </row>
    <row r="38" spans="3:4" x14ac:dyDescent="0.25">
      <c r="C38">
        <v>5660</v>
      </c>
      <c r="D38" t="s">
        <v>75</v>
      </c>
    </row>
    <row r="39" spans="3:4" x14ac:dyDescent="0.25">
      <c r="C39">
        <v>5660</v>
      </c>
      <c r="D39" t="s">
        <v>75</v>
      </c>
    </row>
    <row r="40" spans="3:4" x14ac:dyDescent="0.25">
      <c r="C40">
        <v>5660</v>
      </c>
      <c r="D40" t="s">
        <v>75</v>
      </c>
    </row>
    <row r="41" spans="3:4" x14ac:dyDescent="0.25">
      <c r="C41">
        <v>5670</v>
      </c>
      <c r="D41" t="s">
        <v>78</v>
      </c>
    </row>
    <row r="42" spans="3:4" x14ac:dyDescent="0.25">
      <c r="C42">
        <v>5670</v>
      </c>
      <c r="D42" t="s">
        <v>78</v>
      </c>
    </row>
    <row r="43" spans="3:4" x14ac:dyDescent="0.25">
      <c r="C43">
        <v>5670</v>
      </c>
      <c r="D43" t="s">
        <v>78</v>
      </c>
    </row>
    <row r="44" spans="3:4" x14ac:dyDescent="0.25">
      <c r="C44">
        <v>5670</v>
      </c>
      <c r="D44" t="s">
        <v>78</v>
      </c>
    </row>
    <row r="45" spans="3:4" x14ac:dyDescent="0.25">
      <c r="C45">
        <v>5690</v>
      </c>
      <c r="D45" t="s">
        <v>75</v>
      </c>
    </row>
    <row r="46" spans="3:4" x14ac:dyDescent="0.25">
      <c r="C46">
        <v>5810</v>
      </c>
      <c r="D46" t="s">
        <v>79</v>
      </c>
    </row>
    <row r="47" spans="3:4" x14ac:dyDescent="0.25">
      <c r="C47">
        <v>5810</v>
      </c>
      <c r="D47" t="s">
        <v>79</v>
      </c>
    </row>
    <row r="48" spans="3:4" x14ac:dyDescent="0.25">
      <c r="C48">
        <v>5830</v>
      </c>
      <c r="D48" t="s">
        <v>80</v>
      </c>
    </row>
    <row r="49" spans="3:4" x14ac:dyDescent="0.25">
      <c r="C49">
        <v>6130</v>
      </c>
      <c r="D49" t="s">
        <v>81</v>
      </c>
    </row>
    <row r="50" spans="3:4" x14ac:dyDescent="0.25">
      <c r="C50">
        <v>6140</v>
      </c>
      <c r="D50" t="s">
        <v>81</v>
      </c>
    </row>
    <row r="51" spans="3:4" x14ac:dyDescent="0.25">
      <c r="C51">
        <v>6170</v>
      </c>
      <c r="D51" t="s">
        <v>81</v>
      </c>
    </row>
    <row r="52" spans="3:4" x14ac:dyDescent="0.25">
      <c r="C52">
        <v>6220</v>
      </c>
      <c r="D52" t="s">
        <v>81</v>
      </c>
    </row>
    <row r="53" spans="3:4" x14ac:dyDescent="0.25">
      <c r="C53">
        <v>6230</v>
      </c>
      <c r="D53" t="s">
        <v>81</v>
      </c>
    </row>
    <row r="54" spans="3:4" x14ac:dyDescent="0.25">
      <c r="C54">
        <v>6240</v>
      </c>
      <c r="D54" t="s">
        <v>81</v>
      </c>
    </row>
    <row r="55" spans="3:4" x14ac:dyDescent="0.25">
      <c r="C55">
        <v>6260</v>
      </c>
      <c r="D55" t="s">
        <v>81</v>
      </c>
    </row>
    <row r="56" spans="3:4" x14ac:dyDescent="0.25">
      <c r="C56">
        <v>6270</v>
      </c>
      <c r="D56" t="s">
        <v>81</v>
      </c>
    </row>
    <row r="57" spans="3:4" x14ac:dyDescent="0.25">
      <c r="C57">
        <v>6270</v>
      </c>
      <c r="D57" t="s">
        <v>81</v>
      </c>
    </row>
    <row r="58" spans="3:4" x14ac:dyDescent="0.25">
      <c r="C58">
        <v>6290</v>
      </c>
      <c r="D58" t="s">
        <v>81</v>
      </c>
    </row>
    <row r="59" spans="3:4" x14ac:dyDescent="0.25">
      <c r="C59">
        <v>6310</v>
      </c>
      <c r="D59" t="s">
        <v>81</v>
      </c>
    </row>
  </sheetData>
  <autoFilter ref="C2:D59" xr:uid="{BC5688A0-25D9-46E9-91A0-EAE97E1E150A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ERVIN ADAN MORENO RAMIREZ</dc:creator>
  <cp:lastModifiedBy>Erendira Castro Delgado</cp:lastModifiedBy>
  <cp:lastPrinted>2025-02-05T18:00:10Z</cp:lastPrinted>
  <dcterms:created xsi:type="dcterms:W3CDTF">2023-06-21T19:35:53Z</dcterms:created>
  <dcterms:modified xsi:type="dcterms:W3CDTF">2025-02-05T18:00:17Z</dcterms:modified>
</cp:coreProperties>
</file>